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ЭтаКнига" defaultThemeVersion="124226"/>
  <bookViews>
    <workbookView xWindow="90" yWindow="120" windowWidth="16260" windowHeight="5310" tabRatio="896" firstSheet="1" activeTab="1"/>
  </bookViews>
  <sheets>
    <sheet name="ВПА_Застава_СТ" sheetId="9" state="hidden" r:id="rId1"/>
    <sheet name="ППА" sheetId="3" r:id="rId2"/>
    <sheet name="Фото" sheetId="16" r:id="rId3"/>
    <sheet name="Журнал торгів" sheetId="17" r:id="rId4"/>
    <sheet name="queries" sheetId="6" state="hidden" r:id="rId5"/>
    <sheet name="deal" sheetId="4" state="hidden" r:id="rId6"/>
    <sheet name="colls" sheetId="8" state="hidden" r:id="rId7"/>
    <sheet name="guar" sheetId="14" state="hidden" r:id="rId8"/>
    <sheet name="legalwork" sheetId="15" state="hidden" r:id="rId9"/>
  </sheets>
  <definedNames>
    <definedName name="ExternalData_1" localSheetId="6" hidden="1">colls!$A$1:$N$2</definedName>
    <definedName name="ExternalData_1" localSheetId="7" hidden="1">guar!$A$1:$O$2</definedName>
    <definedName name="ExternalData_1" localSheetId="8" hidden="1">legalwork!$A$1:$O$2</definedName>
    <definedName name="FIDO_HD" localSheetId="5" hidden="1">deal!$A$1:$AP$2</definedName>
  </definedNames>
  <calcPr calcId="145621"/>
</workbook>
</file>

<file path=xl/calcChain.xml><?xml version="1.0" encoding="utf-8"?>
<calcChain xmlns="http://schemas.openxmlformats.org/spreadsheetml/2006/main">
  <c r="B124" i="9" l="1"/>
  <c r="B123" i="9"/>
  <c r="B122" i="9"/>
  <c r="A112" i="9"/>
  <c r="B110" i="9"/>
  <c r="B109" i="9"/>
  <c r="B108" i="9"/>
  <c r="B103" i="9"/>
  <c r="B102" i="9"/>
  <c r="B101" i="9"/>
  <c r="A91" i="9"/>
  <c r="B89" i="9"/>
  <c r="B88" i="9"/>
  <c r="B87" i="9"/>
  <c r="B82" i="9"/>
  <c r="B81" i="9"/>
  <c r="B80" i="9"/>
  <c r="A70" i="9"/>
  <c r="B68" i="9"/>
  <c r="B67" i="9"/>
  <c r="B66" i="9"/>
  <c r="B61" i="9"/>
  <c r="B60" i="9"/>
  <c r="B59" i="9"/>
  <c r="A49" i="9"/>
  <c r="B47" i="9"/>
  <c r="B46" i="9"/>
  <c r="B45" i="9"/>
  <c r="B40" i="9"/>
  <c r="B39" i="9"/>
  <c r="B38" i="9"/>
  <c r="B107" i="9"/>
  <c r="B86" i="9"/>
  <c r="B65" i="9"/>
  <c r="B44" i="9"/>
  <c r="A28" i="9"/>
  <c r="B26" i="9"/>
  <c r="B25" i="9"/>
  <c r="B24" i="9"/>
  <c r="B23" i="9"/>
  <c r="B2" i="9"/>
  <c r="B19" i="9"/>
  <c r="B18" i="9"/>
  <c r="B17" i="9"/>
  <c r="A7" i="9"/>
  <c r="B5" i="9"/>
  <c r="B4" i="9"/>
  <c r="B3" i="9"/>
</calcChain>
</file>

<file path=xl/connections.xml><?xml version="1.0" encoding="utf-8"?>
<connections xmlns="http://schemas.openxmlformats.org/spreadsheetml/2006/main">
  <connection id="1" keepAlive="1" name="FIDO_HD.colls" type="5" refreshedVersion="4" saveData="1">
    <dbPr connection="Provider=OraOLEDB.Oracle.1;Password=;User ID=;Data Source=FIDO_HD.WORLD" command="select * from risk.risk_viw_coll_passport t where t.DEAL_B2_ID=3225744"/>
  </connection>
  <connection id="2" keepAlive="1" name="FIDO_HD.deals" type="5" refreshedVersion="4" saveData="1">
    <dbPr connection="Provider=OraOLEDB.Oracle.1;Password=;User ID=;Data Source=FIDO_HD.WORLD" command="select * from risk.risk_viw_deal_passport t where t.deal_b2_id=3225744"/>
  </connection>
  <connection id="3" keepAlive="1" name="FIDO_HD.guar" type="5" refreshedVersion="4" saveData="1">
    <dbPr connection="Provider=OraOLEDB.Oracle.1;Password=;User ID=;Data Source=FIDO_HD.WORLD" command="select * from risk.risk_viw_guar_passport t where t.DEAL_B2_ID=3225744"/>
  </connection>
  <connection id="4" keepAlive="1" name="FIDO_HD.legalwork" type="5" refreshedVersion="4" saveData="1">
    <dbPr connection="Provider=OraOLEDB.Oracle.1;Password=;User ID=;Data Source=FIDO_HD.WORLD" command="select * from risk.risk_viw_passport_legalwork_ag t where t.DEAL_B2_ID=3225744"/>
  </connection>
  <connection id="5" keepAlive="1" name="FIDO_HD.log" type="5" refreshedVersion="0" new="1" saveData="1">
    <dbPr connection="Provider=OraOLEDB.Oracle.1;Password=;User ID=;Data Source=FIDO_HD.WORLD" command="insert into risk.risk_passport_request_log(deal_b2_id, user_login) values(3225744,'IZORENKO')"/>
  </connection>
</connections>
</file>

<file path=xl/sharedStrings.xml><?xml version="1.0" encoding="utf-8"?>
<sst xmlns="http://schemas.openxmlformats.org/spreadsheetml/2006/main" count="280" uniqueCount="176">
  <si>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</si>
  <si>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</si>
  <si>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</si>
  <si>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</si>
  <si>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</si>
  <si>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</si>
  <si>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</si>
  <si>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Наявність поручителя (так / ні)</t>
  </si>
  <si>
    <t>Ставка відсотків</t>
  </si>
  <si>
    <t>Вид поруки (майнова / фінансова)</t>
  </si>
  <si>
    <t>Ставка комісій</t>
  </si>
  <si>
    <t>Тип кредитного продукту</t>
  </si>
  <si>
    <t>Цільове призначення</t>
  </si>
  <si>
    <t>Регіон видачі (область)</t>
  </si>
  <si>
    <t>Залишок по пеням і штрафам, грн</t>
  </si>
  <si>
    <t>Залишок по процентам, грн</t>
  </si>
  <si>
    <t>Залишок по комісіям, грн</t>
  </si>
  <si>
    <t>Наявність застави (так / ні)</t>
  </si>
  <si>
    <t>Номер договору застави</t>
  </si>
  <si>
    <t>Застава реалізована (так / ні)</t>
  </si>
  <si>
    <t>Заставу прийнято на баланс банку (так / ні)</t>
  </si>
  <si>
    <t>Вартість застави на момент видачі кредиту, грн</t>
  </si>
  <si>
    <t>Дата оцінки вартості кредиту</t>
  </si>
  <si>
    <t>Назва компанії оцінщика</t>
  </si>
  <si>
    <t>Дата останнього платежу</t>
  </si>
  <si>
    <t>Дата формування</t>
  </si>
  <si>
    <r>
      <t xml:space="preserve">2. Залишок заборгованості </t>
    </r>
    <r>
      <rPr>
        <b/>
        <sz val="8"/>
        <color theme="1"/>
        <rFont val="Arial"/>
        <family val="2"/>
        <charset val="204"/>
      </rPr>
      <t>на дату формування</t>
    </r>
  </si>
  <si>
    <t>Смерть боржника (так / ні)</t>
  </si>
  <si>
    <t>Інша інформація та примітки</t>
  </si>
  <si>
    <t>Дата останньої оцінки</t>
  </si>
  <si>
    <t>Зона АТО або Крим</t>
  </si>
  <si>
    <t>Сума видачі (у валюті кредиту)</t>
  </si>
  <si>
    <t>Тип застави</t>
  </si>
  <si>
    <t>Оцінка вартості застави, грн</t>
  </si>
  <si>
    <t>Поточна стадія претензійно-позовної роботи</t>
  </si>
  <si>
    <t>Залишок по тілу кредиту, грн</t>
  </si>
  <si>
    <t>Тип застави*</t>
  </si>
  <si>
    <t>Дата останньої перевірки предмета застави*</t>
  </si>
  <si>
    <t xml:space="preserve">Загальний залишок заборгованості (без штрафів та пені), грн </t>
  </si>
  <si>
    <t>Залишок заборгованості у валюті кредиту (без штрафів та пені)</t>
  </si>
  <si>
    <t>Детальний опис застави*</t>
  </si>
  <si>
    <t>Діє закон про мораторій на стягнення майна (так / ні)</t>
  </si>
  <si>
    <t>Публічний паспорт активу (права вимоги фізичних осіб – індивідуальні позичальники)</t>
  </si>
  <si>
    <t>Опис застави</t>
  </si>
  <si>
    <t>Опис претензійно-позовної роботи</t>
  </si>
  <si>
    <t>5. Додаткова інформація</t>
  </si>
  <si>
    <t>7. Інформація про заставу***</t>
  </si>
  <si>
    <t>6. Претензійно-позовна робота та примусове стягнення</t>
  </si>
  <si>
    <t>Діє мораторій на стягнення майна (так / ні)</t>
  </si>
  <si>
    <t>Оціночна вартість кредиту, грн</t>
  </si>
  <si>
    <t>7. Оцінка вартості кредиту</t>
  </si>
  <si>
    <t>ARCDATE</t>
  </si>
  <si>
    <t>DEAL_B2_ID</t>
  </si>
  <si>
    <t>DEAL_ID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</si>
  <si>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</si>
  <si>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</si>
  <si>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</si>
  <si>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</si>
  <si>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</si>
  <si>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</si>
  <si>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</si>
  <si>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</si>
  <si>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</si>
  <si>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</si>
  <si>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</si>
  <si>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</si>
  <si>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</si>
  <si>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</si>
  <si>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</si>
  <si>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</si>
  <si>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</si>
  <si>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</si>
  <si>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33</t>
  </si>
  <si>
    <t>34</t>
  </si>
  <si>
    <t>35</t>
  </si>
  <si>
    <t>36</t>
  </si>
  <si>
    <t>37</t>
  </si>
  <si>
    <t>Інше</t>
  </si>
  <si>
    <t>52</t>
  </si>
  <si>
    <t>42</t>
  </si>
  <si>
    <t>FIDO_HD.deals</t>
  </si>
  <si>
    <t>41</t>
  </si>
  <si>
    <t>ПУАТ «ФІДОБАНК»</t>
  </si>
  <si>
    <t>300175</t>
  </si>
  <si>
    <t>FIDO_HD.colls</t>
  </si>
  <si>
    <t>43</t>
  </si>
  <si>
    <t>44</t>
  </si>
  <si>
    <t>45</t>
  </si>
  <si>
    <t>49</t>
  </si>
  <si>
    <t>50</t>
  </si>
  <si>
    <t>51</t>
  </si>
  <si>
    <t>Ні</t>
  </si>
  <si>
    <t>COLL_DEAL_ID</t>
  </si>
  <si>
    <t>COLL_DEAL_B2_ID</t>
  </si>
  <si>
    <t>так</t>
  </si>
  <si>
    <t>3. Інформація про заставу</t>
  </si>
  <si>
    <t>4. Інформація про поручителя</t>
  </si>
  <si>
    <t>FIDO_HD.guar</t>
  </si>
  <si>
    <t>53</t>
  </si>
  <si>
    <t>54</t>
  </si>
  <si>
    <t>55</t>
  </si>
  <si>
    <t>56</t>
  </si>
  <si>
    <t>57</t>
  </si>
  <si>
    <t>58</t>
  </si>
  <si>
    <t>59</t>
  </si>
  <si>
    <t>select * from risk.risk_viw_deal_passport t where t.deal_b2_id=$deal_id$</t>
  </si>
  <si>
    <t>select * from risk.risk_viw_coll_passport t where t.DEAL_B2_ID=$deal_id$</t>
  </si>
  <si>
    <t>select * from risk.risk_viw_guar_passport t where t.DEAL_B2_ID=$deal_id$</t>
  </si>
  <si>
    <t>FIDO_HD.legalwork</t>
  </si>
  <si>
    <t>DEAL_NO</t>
  </si>
  <si>
    <t>LIMITATION_PERIOD_DATE</t>
  </si>
  <si>
    <t>CUR_STAGE</t>
  </si>
  <si>
    <t>STAGE_DESC</t>
  </si>
  <si>
    <t>LEGAL_OPINION</t>
  </si>
  <si>
    <t>PRE_TRIAL_AGR_FLAG</t>
  </si>
  <si>
    <t>PRE_TRIAL_AGR_DESC</t>
  </si>
  <si>
    <t>INTERNAL_DRS_WORK</t>
  </si>
  <si>
    <t>EXTERNAL_DRS_WORK</t>
  </si>
  <si>
    <t>SIMPLE_CODE</t>
  </si>
  <si>
    <t>FIDO_HD.log</t>
  </si>
  <si>
    <t>insert into risk.risk_passport_request_log(deal_b2_id, user_login) values($deal_id$,'$user_login$')</t>
  </si>
  <si>
    <t>EST_COMPANY_NAME</t>
  </si>
  <si>
    <t>EST_AMOUNT</t>
  </si>
  <si>
    <t>EST_DATE</t>
  </si>
  <si>
    <t>REST_AMOUNT_EST</t>
  </si>
  <si>
    <t>REST_AMOUNT_LIQ</t>
  </si>
  <si>
    <t>LIQ_AMOUNT</t>
  </si>
  <si>
    <t>LIQ_DATE</t>
  </si>
  <si>
    <t>ТОВ «Верітас Проперті Менеджмент»</t>
  </si>
  <si>
    <t>select * from risk.risk_viw_passport_legalwork_ag t where t.DEAL_B2_ID=$deal_id$</t>
  </si>
  <si>
    <t>LAST_PAYM_DATE</t>
  </si>
  <si>
    <t>LAST_PAYM_AMOUNT</t>
  </si>
  <si>
    <t>CURR_YEAR_PAYM_AMOUNT</t>
  </si>
  <si>
    <t>PREV_YEAR_PAYM_AMOUNT</t>
  </si>
  <si>
    <t>PAYM_AMOUNT_TOTAL</t>
  </si>
  <si>
    <t>FEE_RATE</t>
  </si>
  <si>
    <t>NBU_COLL</t>
  </si>
  <si>
    <t>Нерухоме майно, що належить до житлового фонду</t>
  </si>
  <si>
    <t>Одеська область</t>
  </si>
  <si>
    <t>Прості гарантії інших клієнтів</t>
  </si>
  <si>
    <t>2017-02-01 00:00:00 | 2017-02-01 00:00:00</t>
  </si>
  <si>
    <t xml:space="preserve">014/1388/3/24268 </t>
  </si>
  <si>
    <t>Квартира; ОДЕСЬКА ОБЛ., ОДЕСА, СУВОРОВСЬКИЙ, вул. м.Одеса Ак.Заболотного, 38, 84(66/)</t>
  </si>
  <si>
    <t>014/1388/3/24268 _1768004</t>
  </si>
  <si>
    <t>Лемель Ігор Сергійович</t>
  </si>
  <si>
    <t>2906406797</t>
  </si>
  <si>
    <t>-,Одеська обл.,-,м. Одеса,дорога Дніпропетровська,буд. 118,кв. 34</t>
  </si>
  <si>
    <t>-,Одеська обл.,-,м. Одеса,вул. Заболотного Академіка,буд. 38,кв. 84</t>
  </si>
  <si>
    <t>Лемель Н.С.</t>
  </si>
  <si>
    <t>2145402025</t>
  </si>
  <si>
    <t>Одеська обл.,,М.ОДЕСА,вул. Дніпропетровська дорога,буд.118,,кв.34</t>
  </si>
  <si>
    <t>014/1388/3/24268 _3229375</t>
  </si>
  <si>
    <t>8856676 | 8856676</t>
  </si>
  <si>
    <t xml:space="preserve">014/1388/3/24268  | 014/1388/3/24268 </t>
  </si>
  <si>
    <t>5146279 | 8869100</t>
  </si>
  <si>
    <t>1768004 | 3229375</t>
  </si>
  <si>
    <t>1768004: Н/Д | 3229375: Н/Д</t>
  </si>
  <si>
    <t>Так</t>
  </si>
  <si>
    <t/>
  </si>
  <si>
    <t>Іпотека</t>
  </si>
  <si>
    <t>фінансова</t>
  </si>
  <si>
    <t>квартира</t>
  </si>
  <si>
    <t>ні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</si>
  <si>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</si>
  <si>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</si>
  <si>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</si>
  <si>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</si>
  <si>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</si>
  <si>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</si>
  <si>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</si>
  <si>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придбання житла на вторинному ринку</t>
  </si>
  <si>
    <t>014/1388/3/24268/1</t>
  </si>
  <si>
    <t>рішення суду на користь банку</t>
  </si>
  <si>
    <t>трикімнатна квартира за адресою: Одеська обл., м.Одеса, вул. Академіка Заболотного, 38, загальною площею 66,0 кв.м. та житловою площею 39,1 кв.м.</t>
  </si>
  <si>
    <t xml:space="preserve">Інформацію щодо результатів претензійно-позовної роботи буде надано в кімнаті даних після підписання договору про нерозголошення банківської таємниці </t>
  </si>
  <si>
    <t xml:space="preserve">1. 17.11.2015 р. проведено реструктуризацію шляхом зміни валюти кредитування з доларів США на гривню.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</si>
</sst>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#,##0.00\ _₽"/>
  </numFmts>
  <fonts count="12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164" fontId="8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7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/>
    </xf>
    <xf numFmtId="14" fontId="3" fillId="0" borderId="8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vertical="center"/>
    </xf>
    <xf numFmtId="0" fontId="3" fillId="0" borderId="14" xfId="0" applyNumberFormat="1" applyFont="1" applyFill="1" applyBorder="1" applyAlignment="1">
      <alignment vertical="center" wrapText="1"/>
    </xf>
    <xf numFmtId="0" fontId="3" fillId="0" borderId="7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14" fontId="3" fillId="0" borderId="6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22" fontId="0" fillId="0" borderId="0" xfId="0" applyNumberFormat="1"/>
    <xf numFmtId="0" fontId="0" fillId="0" borderId="0" xfId="0" applyAlignment="1">
      <alignment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1" fontId="1" fillId="0" borderId="3" xfId="0" applyNumberFormat="1" applyFont="1" applyBorder="1" applyAlignment="1">
      <alignment horizontal="center" vertical="center" wrapText="1"/>
    </xf>
    <xf numFmtId="14" fontId="1" fillId="0" borderId="25" xfId="0" applyNumberFormat="1" applyFont="1" applyBorder="1" applyAlignment="1">
      <alignment horizontal="center" vertical="center" wrapText="1"/>
    </xf>
    <xf numFmtId="165" fontId="1" fillId="0" borderId="2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6" fillId="0" borderId="33" xfId="0" applyNumberFormat="1" applyFont="1" applyBorder="1" applyAlignment="1">
      <alignment wrapText="1"/>
    </xf>
    <xf numFmtId="14" fontId="6" fillId="0" borderId="26" xfId="0" applyNumberFormat="1" applyFont="1" applyBorder="1" applyAlignment="1">
      <alignment wrapText="1"/>
    </xf>
    <xf numFmtId="165" fontId="6" fillId="0" borderId="26" xfId="3" applyNumberFormat="1" applyFont="1" applyBorder="1" applyAlignment="1">
      <alignment wrapText="1"/>
    </xf>
    <xf numFmtId="0" fontId="6" fillId="0" borderId="34" xfId="0" applyFont="1" applyBorder="1" applyAlignment="1">
      <alignment wrapText="1"/>
    </xf>
    <xf numFmtId="0" fontId="6" fillId="0" borderId="0" xfId="0" applyFont="1" applyAlignment="1">
      <alignment wrapText="1"/>
    </xf>
    <xf numFmtId="1" fontId="6" fillId="0" borderId="29" xfId="0" applyNumberFormat="1" applyFont="1" applyBorder="1" applyAlignment="1">
      <alignment wrapText="1"/>
    </xf>
    <xf numFmtId="14" fontId="6" fillId="0" borderId="27" xfId="0" applyNumberFormat="1" applyFont="1" applyBorder="1" applyAlignment="1">
      <alignment wrapText="1"/>
    </xf>
    <xf numFmtId="165" fontId="6" fillId="0" borderId="27" xfId="3" applyNumberFormat="1" applyFont="1" applyBorder="1" applyAlignment="1">
      <alignment wrapText="1"/>
    </xf>
    <xf numFmtId="0" fontId="6" fillId="0" borderId="35" xfId="0" applyFont="1" applyBorder="1" applyAlignment="1">
      <alignment wrapText="1"/>
    </xf>
    <xf numFmtId="1" fontId="6" fillId="0" borderId="30" xfId="0" applyNumberFormat="1" applyFont="1" applyBorder="1" applyAlignment="1">
      <alignment wrapText="1"/>
    </xf>
    <xf numFmtId="14" fontId="6" fillId="0" borderId="28" xfId="0" applyNumberFormat="1" applyFont="1" applyBorder="1" applyAlignment="1">
      <alignment wrapText="1"/>
    </xf>
    <xf numFmtId="165" fontId="6" fillId="0" borderId="28" xfId="3" applyNumberFormat="1" applyFont="1" applyBorder="1" applyAlignment="1">
      <alignment wrapText="1"/>
    </xf>
    <xf numFmtId="0" fontId="6" fillId="0" borderId="31" xfId="0" applyFont="1" applyBorder="1" applyAlignment="1">
      <alignment wrapText="1"/>
    </xf>
    <xf numFmtId="1" fontId="6" fillId="0" borderId="0" xfId="0" applyNumberFormat="1" applyFont="1"/>
    <xf numFmtId="14" fontId="6" fillId="0" borderId="0" xfId="0" applyNumberFormat="1" applyFont="1"/>
    <xf numFmtId="165" fontId="6" fillId="0" borderId="0" xfId="0" applyNumberFormat="1" applyFont="1"/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49" fontId="7" fillId="2" borderId="12" xfId="1" applyNumberFormat="1" applyFill="1" applyBorder="1" applyAlignment="1" applyProtection="1">
      <alignment horizontal="center" vertical="center" wrapText="1"/>
    </xf>
    <xf numFmtId="49" fontId="7" fillId="2" borderId="13" xfId="1" applyNumberFormat="1" applyFill="1" applyBorder="1" applyAlignment="1" applyProtection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22" xfId="0" applyNumberFormat="1" applyFont="1" applyFill="1" applyBorder="1" applyAlignment="1">
      <alignment horizontal="center" vertical="top" wrapText="1"/>
    </xf>
    <xf numFmtId="0" fontId="3" fillId="0" borderId="23" xfId="0" applyNumberFormat="1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6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3" fillId="0" borderId="18" xfId="0" applyNumberFormat="1" applyFont="1" applyBorder="1" applyAlignment="1">
      <alignment horizontal="justify" vertical="center" wrapText="1"/>
    </xf>
    <xf numFmtId="0" fontId="0" fillId="0" borderId="24" xfId="0" applyNumberFormat="1" applyBorder="1" applyAlignment="1">
      <alignment horizontal="justify" vertical="center"/>
    </xf>
    <xf numFmtId="0" fontId="10" fillId="0" borderId="12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">
    <cellStyle name="Гиперссылка" xfId="1" builtinId="8"/>
    <cellStyle name="Обычный" xfId="0" builtinId="0"/>
    <cellStyle name="Обычный 2" xfId="2"/>
    <cellStyle name="Финансовый 2" xfId="3"/>
  </cellStyles>
  <dxfs count="15"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784860</xdr:colOff>
      <xdr:row>0</xdr:row>
      <xdr:rowOff>91440</xdr:rowOff>
    </xdr:from>
    <xdr:to>
      <xdr:col>7</xdr:col>
      <xdr:colOff>2049780</xdr:colOff>
      <xdr:row>2</xdr:row>
      <xdr:rowOff>40005</xdr:rowOff>
    </xdr:to>
    <xdr:pic>
      <xdr:nvPicPr>
        <xdr:cNvPr id="2" name="Рисунок 1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21340" y="91440"/>
          <a:ext cx="1264920" cy="260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249502</xdr:colOff>
      <xdr:row>17</xdr:row>
      <xdr:rowOff>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35902" cy="3238500"/>
        </a:xfrm>
        <a:prstGeom prst="rect">
          <a:avLst/>
        </a:prstGeom>
      </xdr:spPr>
    </xdr:pic>
    <xdr:clientData/>
  </xdr:twoCellAnchor>
  <xdr:twoCellAnchor editAs="oneCell">
    <xdr:from>
      <xdr:col>3</xdr:col>
      <xdr:colOff>600075</xdr:colOff>
      <xdr:row>18</xdr:row>
      <xdr:rowOff>9525</xdr:rowOff>
    </xdr:from>
    <xdr:to>
      <xdr:col>7</xdr:col>
      <xdr:colOff>152151</xdr:colOff>
      <xdr:row>36</xdr:row>
      <xdr:rowOff>132906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3438525"/>
          <a:ext cx="1990476" cy="3552381"/>
        </a:xfrm>
        <a:prstGeom prst="rect">
          <a:avLst/>
        </a:prstGeom>
      </xdr:spPr>
    </xdr:pic>
    <xdr:clientData/>
  </xdr:twoCellAnchor>
  <xdr:twoCellAnchor editAs="oneCell">
    <xdr:from>
      <xdr:col>10</xdr:col>
      <xdr:colOff>133350</xdr:colOff>
      <xdr:row>0</xdr:row>
      <xdr:rowOff>0</xdr:rowOff>
    </xdr:from>
    <xdr:to>
      <xdr:col>13</xdr:col>
      <xdr:colOff>304550</xdr:colOff>
      <xdr:row>18</xdr:row>
      <xdr:rowOff>142429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29350" y="0"/>
          <a:ext cx="2000000" cy="3571429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FIDO_HD" backgroundRefresh="0" connectionId="2" autoFormatId="16" applyNumberFormats="0" applyBorderFormats="0" applyFontFormats="0" applyPatternFormats="0" applyAlignmentFormats="0" applyWidthHeightFormats="0">
  <queryTableRefresh nextId="110">
    <queryTableFields count="42">
      <queryTableField id="11" name="DEAL_B2_ID" tableColumnId="11"/>
      <queryTableField id="12" name="DEAL_ID" tableColumnId="12"/>
      <queryTableField id="45" name="ARCDATE" tableColumnId="45"/>
      <queryTableField id="46" name="1" tableColumnId="46"/>
      <queryTableField id="47" name="2" tableColumnId="47"/>
      <queryTableField id="48" name="3" tableColumnId="48"/>
      <queryTableField id="49" name="4" tableColumnId="49"/>
      <queryTableField id="50" name="5" tableColumnId="50"/>
      <queryTableField id="51" name="6" tableColumnId="51"/>
      <queryTableField id="52" name="7" tableColumnId="52"/>
      <queryTableField id="53" name="8" tableColumnId="53"/>
      <queryTableField id="54" name="10" tableColumnId="54"/>
      <queryTableField id="55" name="11" tableColumnId="55"/>
      <queryTableField id="56" name="12" tableColumnId="56"/>
      <queryTableField id="57" name="13" tableColumnId="57"/>
      <queryTableField id="58" name="15" tableColumnId="58"/>
      <queryTableField id="59" name="16" tableColumnId="59"/>
      <queryTableField id="60" name="17" tableColumnId="60"/>
      <queryTableField id="61" name="18" tableColumnId="61"/>
      <queryTableField id="62" name="19" tableColumnId="62"/>
      <queryTableField id="63" name="20" tableColumnId="63"/>
      <queryTableField id="64" name="33" tableColumnId="64"/>
      <queryTableField id="65" name="34" tableColumnId="65"/>
      <queryTableField id="66" name="35" tableColumnId="66"/>
      <queryTableField id="67" name="36" tableColumnId="67"/>
      <queryTableField id="68" name="37" tableColumnId="68"/>
      <queryTableField id="69" name="41" tableColumnId="69"/>
      <queryTableField id="70" name="52" tableColumnId="70"/>
      <queryTableField id="95" name="EST_COMPANY_NAME" tableColumnId="27"/>
      <queryTableField id="96" name="EST_AMOUNT" tableColumnId="28"/>
      <queryTableField id="97" name="EST_DATE" tableColumnId="29"/>
      <queryTableField id="98" name="REST_AMOUNT_EST" tableColumnId="30"/>
      <queryTableField id="99" name="REST_AMOUNT_LIQ" tableColumnId="31"/>
      <queryTableField id="100" name="LIQ_AMOUNT" tableColumnId="32"/>
      <queryTableField id="101" name="LIQ_DATE" tableColumnId="33"/>
      <queryTableField id="102" name="LAST_PAYM_DATE" tableColumnId="34"/>
      <queryTableField id="103" name="LAST_PAYM_AMOUNT" tableColumnId="35"/>
      <queryTableField id="104" name="CURR_YEAR_PAYM_AMOUNT" tableColumnId="36"/>
      <queryTableField id="105" name="PREV_YEAR_PAYM_AMOUNT" tableColumnId="37"/>
      <queryTableField id="106" name="PAYM_AMOUNT_TOTAL" tableColumnId="38"/>
      <queryTableField id="108" name="FEE_RATE" tableColumnId="2"/>
      <queryTableField id="109" name="NBU_COLL" tableColumnId="3"/>
    </queryTable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16" applyNumberFormats="0" applyBorderFormats="0" applyFontFormats="0" applyPatternFormats="0" applyAlignmentFormats="0" applyWidthHeightFormats="0">
  <queryTableRefresh nextId="48">
    <queryTableFields count="14">
      <queryTableField id="1" name="DEAL_ID" tableColumnId="1"/>
      <queryTableField id="2" name="DEAL_B2_ID" tableColumnId="2"/>
      <queryTableField id="36" name="42" tableColumnId="36"/>
      <queryTableField id="37" name="43" tableColumnId="37"/>
      <queryTableField id="38" name="44" tableColumnId="38"/>
      <queryTableField id="39" name="45" tableColumnId="39"/>
      <queryTableField id="40" name="49" tableColumnId="40"/>
      <queryTableField id="41" name="50" tableColumnId="41"/>
      <queryTableField id="42" name="51" tableColumnId="42"/>
      <queryTableField id="43" name="COLL_DEAL_ID" tableColumnId="43"/>
      <queryTableField id="44" name="COLL_DEAL_B2_ID" tableColumnId="44"/>
      <queryTableField id="45" name="ARCDATE" tableColumnId="3"/>
      <queryTableField id="46" name="DEAL_NO" tableColumnId="4"/>
      <queryTableField id="47" name="SIMPLE_CODE" tableColumnId="5"/>
    </queryTableFields>
  </queryTableRefresh>
</queryTable>
</file>

<file path=xl/queryTables/queryTable3.xml><?xml version="1.0" encoding="utf-8"?>
<queryTable xmlns="http://schemas.openxmlformats.org/spreadsheetml/2006/main" name="ExternalData_1" backgroundRefresh="0" connectionId="3" autoFormatId="16" applyNumberFormats="0" applyBorderFormats="0" applyFontFormats="0" applyPatternFormats="0" applyAlignmentFormats="0" applyWidthHeightFormats="0">
  <queryTableRefresh nextId="16">
    <queryTableFields count="15">
      <queryTableField id="1" name="DEAL_ID" tableColumnId="1"/>
      <queryTableField id="2" name="DEAL_B2_ID" tableColumnId="2"/>
      <queryTableField id="3" name="COLL_DEAL_ID" tableColumnId="3"/>
      <queryTableField id="4" name="COLL_DEAL_B2_ID" tableColumnId="4"/>
      <queryTableField id="5" name="43" tableColumnId="5"/>
      <queryTableField id="6" name="45" tableColumnId="6"/>
      <queryTableField id="7" name="53" tableColumnId="7"/>
      <queryTableField id="8" name="54" tableColumnId="8"/>
      <queryTableField id="9" name="55" tableColumnId="9"/>
      <queryTableField id="10" name="56" tableColumnId="10"/>
      <queryTableField id="11" name="57" tableColumnId="11"/>
      <queryTableField id="12" name="58" tableColumnId="12"/>
      <queryTableField id="13" name="59" tableColumnId="13"/>
      <queryTableField id="14" name="ARCDATE" tableColumnId="14"/>
      <queryTableField id="15" name="SIMPLE_CODE" tableColumnId="15"/>
    </queryTableFields>
  </queryTableRefresh>
</queryTable>
</file>

<file path=xl/queryTables/queryTable4.xml><?xml version="1.0" encoding="utf-8"?>
<queryTable xmlns="http://schemas.openxmlformats.org/spreadsheetml/2006/main" name="ExternalData_1" backgroundRefresh="0" connectionId="4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LIMITATION_PERIOD_DATE" tableColumnId="7"/>
      <queryTableField id="8" name="CUR_STAGE" tableColumnId="8"/>
      <queryTableField id="9" name="STAGE_DESC" tableColumnId="9"/>
      <queryTableField id="10" name="LEGAL_OPINION" tableColumnId="10"/>
      <queryTableField id="11" name="PRE_TRIAL_AGR_FLAG" tableColumnId="11"/>
      <queryTableField id="12" name="PRE_TRIAL_AGR_DESC" tableColumnId="12"/>
      <queryTableField id="13" name="INTERNAL_DRS_WORK" tableColumnId="13"/>
      <queryTableField id="14" name="EXTERNAL_DRS_WORK" tableColumnId="14"/>
      <queryTableField id="15" name="SIMPLE_CODE" tableColumnId="1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id="1" name="Таблица_FIDO_HD" displayName="Таблица_FIDO_HD" ref="A1:AP2" tableType="queryTable" totalsRowShown="0">
  <autoFilter ref="A1:AP2"/>
  <tableColumns count="42">
    <tableColumn id="11" uniqueName="11" name="DEAL_B2_ID" queryTableFieldId="11"/>
    <tableColumn id="12" uniqueName="12" name="DEAL_ID" queryTableFieldId="12"/>
    <tableColumn id="45" uniqueName="45" name="ARCDATE" queryTableFieldId="45" dataDxfId="14"/>
    <tableColumn id="46" uniqueName="46" name="1" queryTableFieldId="46"/>
    <tableColumn id="47" uniqueName="47" name="2" queryTableFieldId="47"/>
    <tableColumn id="48" uniqueName="48" name="3" queryTableFieldId="48"/>
    <tableColumn id="49" uniqueName="49" name="4" queryTableFieldId="49" dataDxfId="13"/>
    <tableColumn id="50" uniqueName="50" name="5" queryTableFieldId="50" dataDxfId="12"/>
    <tableColumn id="51" uniqueName="51" name="6" queryTableFieldId="51"/>
    <tableColumn id="52" uniqueName="52" name="7" queryTableFieldId="52"/>
    <tableColumn id="53" uniqueName="53" name="8" queryTableFieldId="53"/>
    <tableColumn id="54" uniqueName="54" name="10" queryTableFieldId="54"/>
    <tableColumn id="55" uniqueName="55" name="11" queryTableFieldId="55"/>
    <tableColumn id="56" uniqueName="56" name="12" queryTableFieldId="56"/>
    <tableColumn id="57" uniqueName="57" name="13" queryTableFieldId="57"/>
    <tableColumn id="58" uniqueName="58" name="15" queryTableFieldId="58"/>
    <tableColumn id="59" uniqueName="59" name="16" queryTableFieldId="59"/>
    <tableColumn id="60" uniqueName="60" name="17" queryTableFieldId="60"/>
    <tableColumn id="61" uniqueName="61" name="18" queryTableFieldId="61"/>
    <tableColumn id="62" uniqueName="62" name="19" queryTableFieldId="62"/>
    <tableColumn id="63" uniqueName="63" name="20" queryTableFieldId="63"/>
    <tableColumn id="64" uniqueName="64" name="33" queryTableFieldId="64"/>
    <tableColumn id="65" uniqueName="65" name="34" queryTableFieldId="65"/>
    <tableColumn id="66" uniqueName="66" name="35" queryTableFieldId="66"/>
    <tableColumn id="67" uniqueName="67" name="36" queryTableFieldId="67"/>
    <tableColumn id="68" uniqueName="68" name="37" queryTableFieldId="68"/>
    <tableColumn id="69" uniqueName="69" name="41" queryTableFieldId="69"/>
    <tableColumn id="70" uniqueName="70" name="52" queryTableFieldId="70"/>
    <tableColumn id="27" uniqueName="27" name="EST_COMPANY_NAME" queryTableFieldId="95"/>
    <tableColumn id="28" uniqueName="28" name="EST_AMOUNT" queryTableFieldId="96"/>
    <tableColumn id="29" uniqueName="29" name="EST_DATE" queryTableFieldId="97" dataDxfId="11"/>
    <tableColumn id="30" uniqueName="30" name="REST_AMOUNT_EST" queryTableFieldId="98"/>
    <tableColumn id="31" uniqueName="31" name="REST_AMOUNT_LIQ" queryTableFieldId="99"/>
    <tableColumn id="32" uniqueName="32" name="LIQ_AMOUNT" queryTableFieldId="100"/>
    <tableColumn id="33" uniqueName="33" name="LIQ_DATE" queryTableFieldId="101" dataDxfId="10"/>
    <tableColumn id="34" uniqueName="34" name="LAST_PAYM_DATE" queryTableFieldId="102" dataDxfId="9"/>
    <tableColumn id="35" uniqueName="35" name="LAST_PAYM_AMOUNT" queryTableFieldId="103"/>
    <tableColumn id="36" uniqueName="36" name="CURR_YEAR_PAYM_AMOUNT" queryTableFieldId="104"/>
    <tableColumn id="37" uniqueName="37" name="PREV_YEAR_PAYM_AMOUNT" queryTableFieldId="105"/>
    <tableColumn id="38" uniqueName="38" name="PAYM_AMOUNT_TOTAL" queryTableFieldId="106"/>
    <tableColumn id="2" uniqueName="2" name="FEE_RATE" queryTableFieldId="108"/>
    <tableColumn id="3" uniqueName="3" name="NBU_COLL" queryTableFieldId="10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Таблица_ExternalData_1" displayName="Таблица_ExternalData_1" ref="A1:N2" tableType="queryTable" totalsRowShown="0">
  <autoFilter ref="A1:N2"/>
  <tableColumns count="14">
    <tableColumn id="1" uniqueName="1" name="DEAL_ID" queryTableFieldId="1"/>
    <tableColumn id="2" uniqueName="2" name="DEAL_B2_ID" queryTableFieldId="2"/>
    <tableColumn id="36" uniqueName="36" name="42" queryTableFieldId="36"/>
    <tableColumn id="37" uniqueName="37" name="43" queryTableFieldId="37"/>
    <tableColumn id="38" uniqueName="38" name="44" queryTableFieldId="38"/>
    <tableColumn id="39" uniqueName="39" name="45" queryTableFieldId="39"/>
    <tableColumn id="40" uniqueName="40" name="49" queryTableFieldId="40" dataDxfId="8"/>
    <tableColumn id="41" uniqueName="41" name="50" queryTableFieldId="41" dataDxfId="7"/>
    <tableColumn id="42" uniqueName="42" name="51" queryTableFieldId="42"/>
    <tableColumn id="43" uniqueName="43" name="COLL_DEAL_ID" queryTableFieldId="43"/>
    <tableColumn id="44" uniqueName="44" name="COLL_DEAL_B2_ID" queryTableFieldId="44"/>
    <tableColumn id="3" uniqueName="3" name="ARCDATE" queryTableFieldId="45" dataDxfId="6"/>
    <tableColumn id="4" uniqueName="4" name="DEAL_NO" queryTableFieldId="46" dataDxfId="5"/>
    <tableColumn id="5" uniqueName="5" name="SIMPLE_CODE" queryTableFieldId="47" dataDxfId="4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Таблица_ExternalData_14" displayName="Таблица_ExternalData_14" ref="A1:O2" tableType="queryTable" totalsRowShown="0">
  <autoFilter ref="A1:O2"/>
  <tableColumns count="15">
    <tableColumn id="1" uniqueName="1" name="DEAL_ID" queryTableFieldId="1"/>
    <tableColumn id="2" uniqueName="2" name="DEAL_B2_ID" queryTableFieldId="2"/>
    <tableColumn id="3" uniqueName="3" name="COLL_DEAL_ID" queryTableFieldId="3"/>
    <tableColumn id="4" uniqueName="4" name="COLL_DEAL_B2_ID" queryTableFieldId="4"/>
    <tableColumn id="5" uniqueName="5" name="43" queryTableFieldId="5"/>
    <tableColumn id="6" uniqueName="6" name="45" queryTableFieldId="6"/>
    <tableColumn id="7" uniqueName="7" name="53" queryTableFieldId="7"/>
    <tableColumn id="8" uniqueName="8" name="54" queryTableFieldId="8"/>
    <tableColumn id="9" uniqueName="9" name="55" queryTableFieldId="9"/>
    <tableColumn id="10" uniqueName="10" name="56" queryTableFieldId="10"/>
    <tableColumn id="11" uniqueName="11" name="57" queryTableFieldId="11"/>
    <tableColumn id="12" uniqueName="12" name="58" queryTableFieldId="12"/>
    <tableColumn id="13" uniqueName="13" name="59" queryTableFieldId="13"/>
    <tableColumn id="14" uniqueName="14" name="ARCDATE" queryTableFieldId="14" dataDxfId="3"/>
    <tableColumn id="15" uniqueName="15" name="SIMPLE_CODE" queryTableFieldId="15" dataDxfId="2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Таблица_ExternalData_15" displayName="Таблица_ExternalData_15" ref="A1:O2" tableType="queryTable" totalsRowShown="0">
  <autoFilter ref="A1:O2"/>
  <tableColumns count="15">
    <tableColumn id="1" uniqueName="1" name="ARCDATE" queryTableFieldId="1" dataDxfId="1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LIMITATION_PERIOD_DATE" queryTableFieldId="7" dataDxfId="0"/>
    <tableColumn id="8" uniqueName="8" name="CUR_STAGE" queryTableFieldId="8"/>
    <tableColumn id="9" uniqueName="9" name="STAGE_DESC" queryTableFieldId="9"/>
    <tableColumn id="10" uniqueName="10" name="LEGAL_OPINION" queryTableFieldId="10"/>
    <tableColumn id="11" uniqueName="11" name="PRE_TRIAL_AGR_FLAG" queryTableFieldId="11"/>
    <tableColumn id="12" uniqueName="12" name="PRE_TRIAL_AGR_DESC" queryTableFieldId="12"/>
    <tableColumn id="13" uniqueName="13" name="INTERNAL_DRS_WORK" queryTableFieldId="13"/>
    <tableColumn id="14" uniqueName="14" name="EXTERNAL_DRS_WORK" queryTableFieldId="14"/>
    <tableColumn id="15" uniqueName="15" name="SIMPLE_CODE" queryTableFieldId="1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2" Type="http://schemas.openxmlformats.org/officeDocument/2006/relationships/hyperlink" Target="../../..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1" Type="http://schemas.openxmlformats.org/officeDocument/2006/relationships/hyperlink" Target="../../..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6" Type="http://schemas.openxmlformats.org/officeDocument/2006/relationships/hyperlink" Target="../../..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5" Type="http://schemas.openxmlformats.org/officeDocument/2006/relationships/hyperlink" Target="../../..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4" Type="http://schemas.openxmlformats.org/officeDocument/2006/relationships/hyperlink" Target="../../..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3" tint="0.39997558519241921"/>
  </sheetPr>
  <dimension ref="A1:B124"/>
  <sheetViews>
    <sheetView workbookViewId="0">
      <selection activeCell="B25" sqref="B25"/>
    </sheetView>
  </sheetViews>
  <sheetFormatPr defaultRowHeight="15" x14ac:dyDescent="0.25"/>
  <cols>
    <col min="1" max="1" width="37.5703125" customWidth="1"/>
    <col min="2" max="2" width="32" customWidth="1"/>
  </cols>
  <sheetData>
    <row r="1" spans="1:2" ht="15.75" thickBot="1" x14ac:dyDescent="0.3">
      <c r="A1" s="65" t="s">
        <v>46</v>
      </c>
      <c r="B1" s="66"/>
    </row>
    <row r="2" spans="1:2" x14ac:dyDescent="0.25">
      <c r="A2" s="14" t="s">
        <v>17</v>
      </c>
      <c r="B2" s="33" t="str">
        <f>deal!$AA$2</f>
        <v>так</v>
      </c>
    </row>
    <row r="3" spans="1:2" x14ac:dyDescent="0.25">
      <c r="A3" s="3" t="s">
        <v>48</v>
      </c>
      <c r="B3" s="34" t="str">
        <f>colls!$C$2</f>
        <v>Ні</v>
      </c>
    </row>
    <row r="4" spans="1:2" x14ac:dyDescent="0.25">
      <c r="A4" s="15" t="s">
        <v>18</v>
      </c>
      <c r="B4" s="29">
        <f>colls!$D$2</f>
        <v>1768004</v>
      </c>
    </row>
    <row r="5" spans="1:2" ht="23.25" thickBot="1" x14ac:dyDescent="0.3">
      <c r="A5" s="5" t="s">
        <v>36</v>
      </c>
      <c r="B5" s="35" t="str">
        <f>colls!$E$2</f>
        <v>Нерухоме майно, що належить до житлового фонду</v>
      </c>
    </row>
    <row r="6" spans="1:2" ht="15.75" thickBot="1" x14ac:dyDescent="0.3">
      <c r="A6" s="67" t="s">
        <v>40</v>
      </c>
      <c r="B6" s="68"/>
    </row>
    <row r="7" spans="1:2" x14ac:dyDescent="0.25">
      <c r="A7" s="59" t="str">
        <f>colls!$F$2</f>
        <v>Квартира; ОДЕСЬКА ОБЛ., ОДЕСА, СУВОРОВСЬКИЙ, вул. м.Одеса Ак.Заболотного, 38, 84(66/)</v>
      </c>
      <c r="B7" s="60"/>
    </row>
    <row r="8" spans="1:2" x14ac:dyDescent="0.25">
      <c r="A8" s="61"/>
      <c r="B8" s="62"/>
    </row>
    <row r="9" spans="1:2" x14ac:dyDescent="0.25">
      <c r="A9" s="61"/>
      <c r="B9" s="62"/>
    </row>
    <row r="10" spans="1:2" x14ac:dyDescent="0.25">
      <c r="A10" s="61"/>
      <c r="B10" s="62"/>
    </row>
    <row r="11" spans="1:2" x14ac:dyDescent="0.25">
      <c r="A11" s="61"/>
      <c r="B11" s="62"/>
    </row>
    <row r="12" spans="1:2" x14ac:dyDescent="0.25">
      <c r="A12" s="61"/>
      <c r="B12" s="62"/>
    </row>
    <row r="13" spans="1:2" ht="15.75" thickBot="1" x14ac:dyDescent="0.3">
      <c r="A13" s="63"/>
      <c r="B13" s="64"/>
    </row>
    <row r="14" spans="1:2" x14ac:dyDescent="0.25">
      <c r="A14" s="14" t="s">
        <v>19</v>
      </c>
      <c r="B14" s="30"/>
    </row>
    <row r="15" spans="1:2" x14ac:dyDescent="0.25">
      <c r="A15" s="26" t="s">
        <v>20</v>
      </c>
      <c r="B15" s="29"/>
    </row>
    <row r="16" spans="1:2" x14ac:dyDescent="0.25">
      <c r="A16" s="26" t="s">
        <v>21</v>
      </c>
      <c r="B16" s="29"/>
    </row>
    <row r="17" spans="1:2" x14ac:dyDescent="0.25">
      <c r="A17" s="26" t="s">
        <v>37</v>
      </c>
      <c r="B17" s="20">
        <f>IF(colls!$G$2="","",colls!$G$2)</f>
        <v>42304</v>
      </c>
    </row>
    <row r="18" spans="1:2" x14ac:dyDescent="0.25">
      <c r="A18" s="15" t="s">
        <v>29</v>
      </c>
      <c r="B18" s="20">
        <f>IF(colls!$H$2="","",colls!$H$2)</f>
        <v>42405</v>
      </c>
    </row>
    <row r="19" spans="1:2" ht="15.75" thickBot="1" x14ac:dyDescent="0.3">
      <c r="A19" s="27" t="s">
        <v>33</v>
      </c>
      <c r="B19" s="25">
        <f>colls!$I$2</f>
        <v>691334</v>
      </c>
    </row>
    <row r="21" spans="1:2" ht="15.75" thickBot="1" x14ac:dyDescent="0.3"/>
    <row r="22" spans="1:2" ht="15.75" thickBot="1" x14ac:dyDescent="0.3">
      <c r="A22" s="65" t="s">
        <v>46</v>
      </c>
      <c r="B22" s="66"/>
    </row>
    <row r="23" spans="1:2" x14ac:dyDescent="0.25">
      <c r="A23" s="14" t="s">
        <v>17</v>
      </c>
      <c r="B23" s="33" t="str">
        <f>deal!$AA$2</f>
        <v>так</v>
      </c>
    </row>
    <row r="24" spans="1:2" x14ac:dyDescent="0.25">
      <c r="A24" s="3" t="s">
        <v>48</v>
      </c>
      <c r="B24" s="34" t="str">
        <f>IF(colls!$C$3="","",colls!$C$3)</f>
        <v/>
      </c>
    </row>
    <row r="25" spans="1:2" x14ac:dyDescent="0.25">
      <c r="A25" s="15" t="s">
        <v>18</v>
      </c>
      <c r="B25" s="29" t="str">
        <f>IF(colls!$D$3="","",colls!$D$3)</f>
        <v/>
      </c>
    </row>
    <row r="26" spans="1:2" ht="15.75" thickBot="1" x14ac:dyDescent="0.3">
      <c r="A26" s="5" t="s">
        <v>36</v>
      </c>
      <c r="B26" s="35" t="str">
        <f>IF(colls!$E$3="","",colls!$E$3)</f>
        <v/>
      </c>
    </row>
    <row r="27" spans="1:2" ht="15.75" thickBot="1" x14ac:dyDescent="0.3">
      <c r="A27" s="67" t="s">
        <v>40</v>
      </c>
      <c r="B27" s="68"/>
    </row>
    <row r="28" spans="1:2" x14ac:dyDescent="0.25">
      <c r="A28" s="59" t="str">
        <f>IF(colls!$F$3="","",colls!$F$3)</f>
        <v/>
      </c>
      <c r="B28" s="60"/>
    </row>
    <row r="29" spans="1:2" x14ac:dyDescent="0.25">
      <c r="A29" s="61"/>
      <c r="B29" s="62"/>
    </row>
    <row r="30" spans="1:2" x14ac:dyDescent="0.25">
      <c r="A30" s="61"/>
      <c r="B30" s="62"/>
    </row>
    <row r="31" spans="1:2" x14ac:dyDescent="0.25">
      <c r="A31" s="61"/>
      <c r="B31" s="62"/>
    </row>
    <row r="32" spans="1:2" x14ac:dyDescent="0.25">
      <c r="A32" s="61"/>
      <c r="B32" s="62"/>
    </row>
    <row r="33" spans="1:2" x14ac:dyDescent="0.25">
      <c r="A33" s="61"/>
      <c r="B33" s="62"/>
    </row>
    <row r="34" spans="1:2" ht="15.75" thickBot="1" x14ac:dyDescent="0.3">
      <c r="A34" s="63"/>
      <c r="B34" s="64"/>
    </row>
    <row r="35" spans="1:2" x14ac:dyDescent="0.25">
      <c r="A35" s="14" t="s">
        <v>19</v>
      </c>
      <c r="B35" s="30"/>
    </row>
    <row r="36" spans="1:2" x14ac:dyDescent="0.25">
      <c r="A36" s="26" t="s">
        <v>20</v>
      </c>
      <c r="B36" s="29"/>
    </row>
    <row r="37" spans="1:2" x14ac:dyDescent="0.25">
      <c r="A37" s="26" t="s">
        <v>21</v>
      </c>
      <c r="B37" s="29"/>
    </row>
    <row r="38" spans="1:2" x14ac:dyDescent="0.25">
      <c r="A38" s="26" t="s">
        <v>37</v>
      </c>
      <c r="B38" s="20" t="str">
        <f>IF(colls!$G$3="","",colls!$G$3)</f>
        <v/>
      </c>
    </row>
    <row r="39" spans="1:2" x14ac:dyDescent="0.25">
      <c r="A39" s="15" t="s">
        <v>29</v>
      </c>
      <c r="B39" s="20" t="str">
        <f>IF(colls!$H$3="","",colls!$H$3)</f>
        <v/>
      </c>
    </row>
    <row r="40" spans="1:2" ht="15.75" thickBot="1" x14ac:dyDescent="0.3">
      <c r="A40" s="27" t="s">
        <v>33</v>
      </c>
      <c r="B40" s="25" t="str">
        <f>IF(colls!$I$3="","",colls!$I$3)</f>
        <v/>
      </c>
    </row>
    <row r="42" spans="1:2" ht="15.75" thickBot="1" x14ac:dyDescent="0.3"/>
    <row r="43" spans="1:2" ht="15.75" thickBot="1" x14ac:dyDescent="0.3">
      <c r="A43" s="65" t="s">
        <v>46</v>
      </c>
      <c r="B43" s="66"/>
    </row>
    <row r="44" spans="1:2" x14ac:dyDescent="0.25">
      <c r="A44" s="14" t="s">
        <v>17</v>
      </c>
      <c r="B44" s="33" t="str">
        <f>deal!$AA$2</f>
        <v>так</v>
      </c>
    </row>
    <row r="45" spans="1:2" x14ac:dyDescent="0.25">
      <c r="A45" s="3" t="s">
        <v>48</v>
      </c>
      <c r="B45" s="34" t="str">
        <f>IF(colls!$C$4="","",colls!$C$4)</f>
        <v/>
      </c>
    </row>
    <row r="46" spans="1:2" x14ac:dyDescent="0.25">
      <c r="A46" s="15" t="s">
        <v>18</v>
      </c>
      <c r="B46" s="29" t="str">
        <f>IF(colls!$D$4="","",colls!$D$4)</f>
        <v/>
      </c>
    </row>
    <row r="47" spans="1:2" ht="15.75" thickBot="1" x14ac:dyDescent="0.3">
      <c r="A47" s="5" t="s">
        <v>36</v>
      </c>
      <c r="B47" s="35" t="str">
        <f>IF(colls!$E$4="","",colls!$E$4)</f>
        <v/>
      </c>
    </row>
    <row r="48" spans="1:2" ht="15.75" thickBot="1" x14ac:dyDescent="0.3">
      <c r="A48" s="67" t="s">
        <v>40</v>
      </c>
      <c r="B48" s="68"/>
    </row>
    <row r="49" spans="1:2" x14ac:dyDescent="0.25">
      <c r="A49" s="59" t="str">
        <f>IF(colls!$F$4="","",colls!$F$4)</f>
        <v/>
      </c>
      <c r="B49" s="60"/>
    </row>
    <row r="50" spans="1:2" x14ac:dyDescent="0.25">
      <c r="A50" s="61"/>
      <c r="B50" s="62"/>
    </row>
    <row r="51" spans="1:2" x14ac:dyDescent="0.25">
      <c r="A51" s="61"/>
      <c r="B51" s="62"/>
    </row>
    <row r="52" spans="1:2" x14ac:dyDescent="0.25">
      <c r="A52" s="61"/>
      <c r="B52" s="62"/>
    </row>
    <row r="53" spans="1:2" x14ac:dyDescent="0.25">
      <c r="A53" s="61"/>
      <c r="B53" s="62"/>
    </row>
    <row r="54" spans="1:2" x14ac:dyDescent="0.25">
      <c r="A54" s="61"/>
      <c r="B54" s="62"/>
    </row>
    <row r="55" spans="1:2" ht="15.75" thickBot="1" x14ac:dyDescent="0.3">
      <c r="A55" s="63"/>
      <c r="B55" s="64"/>
    </row>
    <row r="56" spans="1:2" x14ac:dyDescent="0.25">
      <c r="A56" s="14" t="s">
        <v>19</v>
      </c>
      <c r="B56" s="30"/>
    </row>
    <row r="57" spans="1:2" x14ac:dyDescent="0.25">
      <c r="A57" s="26" t="s">
        <v>20</v>
      </c>
      <c r="B57" s="29"/>
    </row>
    <row r="58" spans="1:2" x14ac:dyDescent="0.25">
      <c r="A58" s="26" t="s">
        <v>21</v>
      </c>
      <c r="B58" s="29"/>
    </row>
    <row r="59" spans="1:2" x14ac:dyDescent="0.25">
      <c r="A59" s="26" t="s">
        <v>37</v>
      </c>
      <c r="B59" s="20" t="str">
        <f>IF(colls!$G$4="","",colls!$G$4)</f>
        <v/>
      </c>
    </row>
    <row r="60" spans="1:2" x14ac:dyDescent="0.25">
      <c r="A60" s="15" t="s">
        <v>29</v>
      </c>
      <c r="B60" s="20" t="str">
        <f>IF(colls!$H$4="","",colls!$H$4)</f>
        <v/>
      </c>
    </row>
    <row r="61" spans="1:2" ht="15.75" thickBot="1" x14ac:dyDescent="0.3">
      <c r="A61" s="27" t="s">
        <v>33</v>
      </c>
      <c r="B61" s="25" t="str">
        <f>IF(colls!$I$4="","",colls!$I$4)</f>
        <v/>
      </c>
    </row>
    <row r="63" spans="1:2" ht="15.75" thickBot="1" x14ac:dyDescent="0.3"/>
    <row r="64" spans="1:2" ht="15.75" thickBot="1" x14ac:dyDescent="0.3">
      <c r="A64" s="65" t="s">
        <v>46</v>
      </c>
      <c r="B64" s="66"/>
    </row>
    <row r="65" spans="1:2" x14ac:dyDescent="0.25">
      <c r="A65" s="14" t="s">
        <v>17</v>
      </c>
      <c r="B65" s="33" t="str">
        <f>deal!$AA$2</f>
        <v>так</v>
      </c>
    </row>
    <row r="66" spans="1:2" x14ac:dyDescent="0.25">
      <c r="A66" s="3" t="s">
        <v>48</v>
      </c>
      <c r="B66" s="34" t="str">
        <f>IF(colls!$C$5="","",colls!$C$5)</f>
        <v/>
      </c>
    </row>
    <row r="67" spans="1:2" x14ac:dyDescent="0.25">
      <c r="A67" s="15" t="s">
        <v>18</v>
      </c>
      <c r="B67" s="29" t="str">
        <f>IF(colls!$D$5="","",colls!$D$5)</f>
        <v/>
      </c>
    </row>
    <row r="68" spans="1:2" ht="15.75" thickBot="1" x14ac:dyDescent="0.3">
      <c r="A68" s="5" t="s">
        <v>36</v>
      </c>
      <c r="B68" s="35" t="str">
        <f>IF(colls!$E$5="","",colls!$E$5)</f>
        <v/>
      </c>
    </row>
    <row r="69" spans="1:2" ht="15.75" thickBot="1" x14ac:dyDescent="0.3">
      <c r="A69" s="67" t="s">
        <v>40</v>
      </c>
      <c r="B69" s="68"/>
    </row>
    <row r="70" spans="1:2" x14ac:dyDescent="0.25">
      <c r="A70" s="59" t="str">
        <f>IF(colls!$F$5="","",colls!$F$5)</f>
        <v/>
      </c>
      <c r="B70" s="60"/>
    </row>
    <row r="71" spans="1:2" x14ac:dyDescent="0.25">
      <c r="A71" s="61"/>
      <c r="B71" s="62"/>
    </row>
    <row r="72" spans="1:2" x14ac:dyDescent="0.25">
      <c r="A72" s="61"/>
      <c r="B72" s="62"/>
    </row>
    <row r="73" spans="1:2" x14ac:dyDescent="0.25">
      <c r="A73" s="61"/>
      <c r="B73" s="62"/>
    </row>
    <row r="74" spans="1:2" x14ac:dyDescent="0.25">
      <c r="A74" s="61"/>
      <c r="B74" s="62"/>
    </row>
    <row r="75" spans="1:2" x14ac:dyDescent="0.25">
      <c r="A75" s="61"/>
      <c r="B75" s="62"/>
    </row>
    <row r="76" spans="1:2" ht="15.75" thickBot="1" x14ac:dyDescent="0.3">
      <c r="A76" s="63"/>
      <c r="B76" s="64"/>
    </row>
    <row r="77" spans="1:2" x14ac:dyDescent="0.25">
      <c r="A77" s="14" t="s">
        <v>19</v>
      </c>
      <c r="B77" s="30"/>
    </row>
    <row r="78" spans="1:2" x14ac:dyDescent="0.25">
      <c r="A78" s="26" t="s">
        <v>20</v>
      </c>
      <c r="B78" s="29"/>
    </row>
    <row r="79" spans="1:2" x14ac:dyDescent="0.25">
      <c r="A79" s="26" t="s">
        <v>21</v>
      </c>
      <c r="B79" s="29"/>
    </row>
    <row r="80" spans="1:2" x14ac:dyDescent="0.25">
      <c r="A80" s="26" t="s">
        <v>37</v>
      </c>
      <c r="B80" s="20" t="str">
        <f>IF(colls!$G$5="","",colls!$G$5)</f>
        <v/>
      </c>
    </row>
    <row r="81" spans="1:2" x14ac:dyDescent="0.25">
      <c r="A81" s="15" t="s">
        <v>29</v>
      </c>
      <c r="B81" s="20" t="str">
        <f>IF(colls!$H$5="","",colls!$H$5)</f>
        <v/>
      </c>
    </row>
    <row r="82" spans="1:2" ht="15.75" thickBot="1" x14ac:dyDescent="0.3">
      <c r="A82" s="27" t="s">
        <v>33</v>
      </c>
      <c r="B82" s="25" t="str">
        <f>IF(colls!$I$5="","",colls!$I$5)</f>
        <v/>
      </c>
    </row>
    <row r="84" spans="1:2" ht="15.75" thickBot="1" x14ac:dyDescent="0.3"/>
    <row r="85" spans="1:2" ht="15.75" thickBot="1" x14ac:dyDescent="0.3">
      <c r="A85" s="65" t="s">
        <v>46</v>
      </c>
      <c r="B85" s="66"/>
    </row>
    <row r="86" spans="1:2" x14ac:dyDescent="0.25">
      <c r="A86" s="14" t="s">
        <v>17</v>
      </c>
      <c r="B86" s="33" t="str">
        <f>deal!$AA$2</f>
        <v>так</v>
      </c>
    </row>
    <row r="87" spans="1:2" x14ac:dyDescent="0.25">
      <c r="A87" s="3" t="s">
        <v>48</v>
      </c>
      <c r="B87" s="34" t="str">
        <f>IF(colls!$C$6="","",colls!$C$6)</f>
        <v/>
      </c>
    </row>
    <row r="88" spans="1:2" x14ac:dyDescent="0.25">
      <c r="A88" s="15" t="s">
        <v>18</v>
      </c>
      <c r="B88" s="29" t="str">
        <f>IF(colls!$D$6="","",colls!$D$6)</f>
        <v/>
      </c>
    </row>
    <row r="89" spans="1:2" ht="15.75" thickBot="1" x14ac:dyDescent="0.3">
      <c r="A89" s="5" t="s">
        <v>36</v>
      </c>
      <c r="B89" s="35" t="str">
        <f>IF(colls!$E$6="","",colls!$E$6)</f>
        <v/>
      </c>
    </row>
    <row r="90" spans="1:2" ht="15.75" thickBot="1" x14ac:dyDescent="0.3">
      <c r="A90" s="67" t="s">
        <v>40</v>
      </c>
      <c r="B90" s="68"/>
    </row>
    <row r="91" spans="1:2" x14ac:dyDescent="0.25">
      <c r="A91" s="59" t="str">
        <f>IF(colls!$F$6="","",colls!$F$6)</f>
        <v/>
      </c>
      <c r="B91" s="60"/>
    </row>
    <row r="92" spans="1:2" x14ac:dyDescent="0.25">
      <c r="A92" s="61"/>
      <c r="B92" s="62"/>
    </row>
    <row r="93" spans="1:2" x14ac:dyDescent="0.25">
      <c r="A93" s="61"/>
      <c r="B93" s="62"/>
    </row>
    <row r="94" spans="1:2" x14ac:dyDescent="0.25">
      <c r="A94" s="61"/>
      <c r="B94" s="62"/>
    </row>
    <row r="95" spans="1:2" x14ac:dyDescent="0.25">
      <c r="A95" s="61"/>
      <c r="B95" s="62"/>
    </row>
    <row r="96" spans="1:2" x14ac:dyDescent="0.25">
      <c r="A96" s="61"/>
      <c r="B96" s="62"/>
    </row>
    <row r="97" spans="1:2" ht="15.75" thickBot="1" x14ac:dyDescent="0.3">
      <c r="A97" s="63"/>
      <c r="B97" s="64"/>
    </row>
    <row r="98" spans="1:2" x14ac:dyDescent="0.25">
      <c r="A98" s="14" t="s">
        <v>19</v>
      </c>
      <c r="B98" s="30"/>
    </row>
    <row r="99" spans="1:2" x14ac:dyDescent="0.25">
      <c r="A99" s="26" t="s">
        <v>20</v>
      </c>
      <c r="B99" s="29"/>
    </row>
    <row r="100" spans="1:2" x14ac:dyDescent="0.25">
      <c r="A100" s="26" t="s">
        <v>21</v>
      </c>
      <c r="B100" s="29"/>
    </row>
    <row r="101" spans="1:2" x14ac:dyDescent="0.25">
      <c r="A101" s="26" t="s">
        <v>37</v>
      </c>
      <c r="B101" s="20" t="str">
        <f>IF(colls!$G$6="","",colls!$G$6)</f>
        <v/>
      </c>
    </row>
    <row r="102" spans="1:2" x14ac:dyDescent="0.25">
      <c r="A102" s="15" t="s">
        <v>29</v>
      </c>
      <c r="B102" s="20" t="str">
        <f>IF(colls!$H$6="","",colls!$H$6)</f>
        <v/>
      </c>
    </row>
    <row r="103" spans="1:2" ht="15.75" thickBot="1" x14ac:dyDescent="0.3">
      <c r="A103" s="27" t="s">
        <v>33</v>
      </c>
      <c r="B103" s="25" t="str">
        <f>IF(colls!$I$6="","",colls!$I$6)</f>
        <v/>
      </c>
    </row>
    <row r="105" spans="1:2" ht="15.75" thickBot="1" x14ac:dyDescent="0.3"/>
    <row r="106" spans="1:2" ht="15.75" thickBot="1" x14ac:dyDescent="0.3">
      <c r="A106" s="65" t="s">
        <v>46</v>
      </c>
      <c r="B106" s="66"/>
    </row>
    <row r="107" spans="1:2" x14ac:dyDescent="0.25">
      <c r="A107" s="14" t="s">
        <v>17</v>
      </c>
      <c r="B107" s="33" t="str">
        <f>deal!$AA$2</f>
        <v>так</v>
      </c>
    </row>
    <row r="108" spans="1:2" x14ac:dyDescent="0.25">
      <c r="A108" s="3" t="s">
        <v>48</v>
      </c>
      <c r="B108" s="34" t="str">
        <f>IF(colls!$C$7="","",colls!$C$7)</f>
        <v/>
      </c>
    </row>
    <row r="109" spans="1:2" x14ac:dyDescent="0.25">
      <c r="A109" s="15" t="s">
        <v>18</v>
      </c>
      <c r="B109" s="29" t="str">
        <f>IF(colls!$D$7="","",colls!$D$7)</f>
        <v/>
      </c>
    </row>
    <row r="110" spans="1:2" ht="15.75" thickBot="1" x14ac:dyDescent="0.3">
      <c r="A110" s="5" t="s">
        <v>36</v>
      </c>
      <c r="B110" s="35" t="str">
        <f>IF(colls!$E$7="","",colls!$E$7)</f>
        <v/>
      </c>
    </row>
    <row r="111" spans="1:2" ht="15.75" thickBot="1" x14ac:dyDescent="0.3">
      <c r="A111" s="67" t="s">
        <v>40</v>
      </c>
      <c r="B111" s="68"/>
    </row>
    <row r="112" spans="1:2" x14ac:dyDescent="0.25">
      <c r="A112" s="59" t="str">
        <f>IF(colls!$F$7="","",colls!$F$7)</f>
        <v/>
      </c>
      <c r="B112" s="60"/>
    </row>
    <row r="113" spans="1:2" x14ac:dyDescent="0.25">
      <c r="A113" s="61"/>
      <c r="B113" s="62"/>
    </row>
    <row r="114" spans="1:2" x14ac:dyDescent="0.25">
      <c r="A114" s="61"/>
      <c r="B114" s="62"/>
    </row>
    <row r="115" spans="1:2" x14ac:dyDescent="0.25">
      <c r="A115" s="61"/>
      <c r="B115" s="62"/>
    </row>
    <row r="116" spans="1:2" x14ac:dyDescent="0.25">
      <c r="A116" s="61"/>
      <c r="B116" s="62"/>
    </row>
    <row r="117" spans="1:2" x14ac:dyDescent="0.25">
      <c r="A117" s="61"/>
      <c r="B117" s="62"/>
    </row>
    <row r="118" spans="1:2" ht="15.75" thickBot="1" x14ac:dyDescent="0.3">
      <c r="A118" s="63"/>
      <c r="B118" s="64"/>
    </row>
    <row r="119" spans="1:2" x14ac:dyDescent="0.25">
      <c r="A119" s="14" t="s">
        <v>19</v>
      </c>
      <c r="B119" s="30"/>
    </row>
    <row r="120" spans="1:2" x14ac:dyDescent="0.25">
      <c r="A120" s="26" t="s">
        <v>20</v>
      </c>
      <c r="B120" s="29"/>
    </row>
    <row r="121" spans="1:2" x14ac:dyDescent="0.25">
      <c r="A121" s="26" t="s">
        <v>21</v>
      </c>
      <c r="B121" s="29"/>
    </row>
    <row r="122" spans="1:2" x14ac:dyDescent="0.25">
      <c r="A122" s="26" t="s">
        <v>37</v>
      </c>
      <c r="B122" s="20" t="str">
        <f>IF(colls!$G$7="","",colls!$G$7)</f>
        <v/>
      </c>
    </row>
    <row r="123" spans="1:2" x14ac:dyDescent="0.25">
      <c r="A123" s="15" t="s">
        <v>29</v>
      </c>
      <c r="B123" s="20" t="str">
        <f>IF(colls!$H$7="","",colls!$H$7)</f>
        <v/>
      </c>
    </row>
    <row r="124" spans="1:2" ht="15.75" thickBot="1" x14ac:dyDescent="0.3">
      <c r="A124" s="27" t="s">
        <v>33</v>
      </c>
      <c r="B124" s="25" t="str">
        <f>IF(colls!$I$7="","",colls!$I$7)</f>
        <v/>
      </c>
    </row>
  </sheetData>
  <mergeCells count="18">
    <mergeCell ref="A28:B34"/>
    <mergeCell ref="A1:B1"/>
    <mergeCell ref="A6:B6"/>
    <mergeCell ref="A7:B13"/>
    <mergeCell ref="A22:B22"/>
    <mergeCell ref="A27:B27"/>
    <mergeCell ref="A112:B118"/>
    <mergeCell ref="A43:B43"/>
    <mergeCell ref="A48:B48"/>
    <mergeCell ref="A49:B55"/>
    <mergeCell ref="A64:B64"/>
    <mergeCell ref="A69:B69"/>
    <mergeCell ref="A70:B76"/>
    <mergeCell ref="A85:B85"/>
    <mergeCell ref="A90:B90"/>
    <mergeCell ref="A91:B97"/>
    <mergeCell ref="A106:B106"/>
    <mergeCell ref="A111:B111"/>
  </mergeCells>
  <hyperlinks>
    <hyperlink ref="A1:B1" r:id="rId1" location="ВПА_застава!A1" display="7. Інформація про заставу***"/>
    <hyperlink ref="A22:B22" r:id="rId2" location="ВПА_застава!A1" display="7. Інформація про заставу***"/>
    <hyperlink ref="A43:B43" r:id="rId3" location="ВПА_застава!A1" display="7. Інформація про заставу***"/>
    <hyperlink ref="A64:B64" r:id="rId4" location="ВПА_застава!A1" display="7. Інформація про заставу***"/>
    <hyperlink ref="A85:B85" r:id="rId5" location="ВПА_застава!A1" display="7. Інформація про заставу***"/>
    <hyperlink ref="A106:B106" r:id="rId6" location="ВПА_застава!A1" display="7. Інформація про заставу***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3" tint="0.59999389629810485"/>
    <pageSetUpPr fitToPage="1"/>
  </sheetPr>
  <dimension ref="A1:H27"/>
  <sheetViews>
    <sheetView tabSelected="1" zoomScaleNormal="100" workbookViewId="0">
      <selection activeCell="H32" sqref="H32"/>
    </sheetView>
  </sheetViews>
  <sheetFormatPr defaultColWidth="8.85546875" defaultRowHeight="11.25" x14ac:dyDescent="0.25"/>
  <cols>
    <col min="1" max="1" width="25.5703125" style="1" customWidth="1"/>
    <col min="2" max="2" width="23.7109375" style="1" customWidth="1"/>
    <col min="3" max="3" width="2" style="1" customWidth="1"/>
    <col min="4" max="4" width="24.28515625" style="1" customWidth="1"/>
    <col min="5" max="5" width="36.42578125" style="1" customWidth="1"/>
    <col min="6" max="6" width="2.28515625" style="1" customWidth="1"/>
    <col min="7" max="7" width="30.5703125" style="1" customWidth="1"/>
    <col min="8" max="8" width="32.7109375" style="1" customWidth="1"/>
    <col min="9" max="9" width="7.140625" style="1" customWidth="1"/>
    <col min="10" max="16384" width="8.85546875" style="1"/>
  </cols>
  <sheetData>
    <row r="1" spans="1:8" ht="14.25" x14ac:dyDescent="0.25">
      <c r="A1" s="69" t="s">
        <v>42</v>
      </c>
      <c r="B1" s="70"/>
      <c r="C1" s="70"/>
      <c r="D1" s="70"/>
      <c r="E1" s="70"/>
      <c r="F1" s="70"/>
      <c r="G1" s="70"/>
      <c r="H1" s="70"/>
    </row>
    <row r="2" spans="1:8" ht="12" thickBot="1" x14ac:dyDescent="0.3">
      <c r="A2" s="2"/>
    </row>
    <row r="3" spans="1:8" ht="12" thickBot="1" x14ac:dyDescent="0.3">
      <c r="A3" s="6" t="s">
        <v>25</v>
      </c>
      <c r="B3" s="21">
        <v>42767</v>
      </c>
      <c r="D3" s="7"/>
      <c r="E3" s="8"/>
      <c r="F3" s="8"/>
      <c r="G3" s="7"/>
      <c r="H3" s="8"/>
    </row>
    <row r="4" spans="1:8" ht="12" thickBot="1" x14ac:dyDescent="0.3">
      <c r="A4" s="2"/>
    </row>
    <row r="5" spans="1:8" s="2" customFormat="1" ht="15.75" thickBot="1" x14ac:dyDescent="0.3">
      <c r="A5" s="71" t="s">
        <v>0</v>
      </c>
      <c r="B5" s="72"/>
      <c r="D5" s="85" t="s">
        <v>95</v>
      </c>
      <c r="E5" s="85"/>
      <c r="G5" s="73" t="s">
        <v>47</v>
      </c>
      <c r="H5" s="74"/>
    </row>
    <row r="6" spans="1:8" ht="23.25" thickBot="1" x14ac:dyDescent="0.3">
      <c r="A6" s="9" t="s">
        <v>1</v>
      </c>
      <c r="B6" s="30" t="s">
        <v>82</v>
      </c>
      <c r="D6" s="14" t="s">
        <v>17</v>
      </c>
      <c r="E6" s="30" t="s">
        <v>157</v>
      </c>
      <c r="G6" s="5" t="s">
        <v>34</v>
      </c>
      <c r="H6" s="30" t="s">
        <v>172</v>
      </c>
    </row>
    <row r="7" spans="1:8" ht="19.5" customHeight="1" thickBot="1" x14ac:dyDescent="0.3">
      <c r="A7" s="10" t="s">
        <v>2</v>
      </c>
      <c r="B7" s="30" t="s">
        <v>83</v>
      </c>
      <c r="D7" s="90" t="s">
        <v>41</v>
      </c>
      <c r="E7" s="88" t="s">
        <v>91</v>
      </c>
      <c r="G7" s="75" t="s">
        <v>44</v>
      </c>
      <c r="H7" s="76"/>
    </row>
    <row r="8" spans="1:8" ht="18" customHeight="1" thickBot="1" x14ac:dyDescent="0.3">
      <c r="A8" s="10" t="s">
        <v>3</v>
      </c>
      <c r="B8" s="30" t="s">
        <v>141</v>
      </c>
      <c r="D8" s="91"/>
      <c r="E8" s="89"/>
      <c r="G8" s="77" t="s">
        <v>174</v>
      </c>
      <c r="H8" s="78"/>
    </row>
    <row r="9" spans="1:8" ht="13.5" customHeight="1" thickBot="1" x14ac:dyDescent="0.3">
      <c r="A9" s="10" t="s">
        <v>4</v>
      </c>
      <c r="B9" s="28">
        <v>39729</v>
      </c>
      <c r="D9" s="15" t="s">
        <v>18</v>
      </c>
      <c r="E9" s="30" t="s">
        <v>171</v>
      </c>
      <c r="G9" s="79"/>
      <c r="H9" s="80"/>
    </row>
    <row r="10" spans="1:8" ht="17.25" customHeight="1" thickBot="1" x14ac:dyDescent="0.3">
      <c r="A10" s="10" t="s">
        <v>5</v>
      </c>
      <c r="B10" s="28">
        <v>43380</v>
      </c>
      <c r="D10" s="5" t="s">
        <v>32</v>
      </c>
      <c r="E10" s="30" t="s">
        <v>161</v>
      </c>
      <c r="G10" s="79"/>
      <c r="H10" s="80"/>
    </row>
    <row r="11" spans="1:8" ht="15" customHeight="1" thickBot="1" x14ac:dyDescent="0.3">
      <c r="A11" s="10" t="s">
        <v>6</v>
      </c>
      <c r="B11" s="30">
        <v>840</v>
      </c>
      <c r="D11" s="86" t="s">
        <v>43</v>
      </c>
      <c r="E11" s="87"/>
      <c r="G11" s="79"/>
      <c r="H11" s="80"/>
    </row>
    <row r="12" spans="1:8" ht="18" customHeight="1" thickBot="1" x14ac:dyDescent="0.3">
      <c r="A12" s="10" t="s">
        <v>31</v>
      </c>
      <c r="B12" s="36">
        <v>52000</v>
      </c>
      <c r="D12" s="77" t="s">
        <v>173</v>
      </c>
      <c r="E12" s="92"/>
      <c r="G12" s="79"/>
      <c r="H12" s="80"/>
    </row>
    <row r="13" spans="1:8" ht="14.25" customHeight="1" thickBot="1" x14ac:dyDescent="0.3">
      <c r="A13" s="10" t="s">
        <v>8</v>
      </c>
      <c r="B13" s="30">
        <v>20</v>
      </c>
      <c r="D13" s="93"/>
      <c r="E13" s="94"/>
      <c r="G13" s="79"/>
      <c r="H13" s="80"/>
    </row>
    <row r="14" spans="1:8" ht="13.5" customHeight="1" thickBot="1" x14ac:dyDescent="0.3">
      <c r="A14" s="10" t="s">
        <v>10</v>
      </c>
      <c r="B14" s="30" t="s">
        <v>158</v>
      </c>
      <c r="D14" s="93"/>
      <c r="E14" s="94"/>
      <c r="G14" s="79"/>
      <c r="H14" s="80"/>
    </row>
    <row r="15" spans="1:8" ht="15" customHeight="1" thickBot="1" x14ac:dyDescent="0.3">
      <c r="A15" s="10" t="s">
        <v>11</v>
      </c>
      <c r="B15" s="30" t="s">
        <v>159</v>
      </c>
      <c r="D15" s="93"/>
      <c r="E15" s="94"/>
      <c r="G15" s="79"/>
      <c r="H15" s="80"/>
    </row>
    <row r="16" spans="1:8" ht="25.5" customHeight="1" thickBot="1" x14ac:dyDescent="0.3">
      <c r="A16" s="10" t="s">
        <v>12</v>
      </c>
      <c r="B16" s="30" t="s">
        <v>170</v>
      </c>
      <c r="D16" s="95"/>
      <c r="E16" s="96"/>
      <c r="G16" s="79"/>
      <c r="H16" s="80"/>
    </row>
    <row r="17" spans="1:8" ht="15" customHeight="1" thickBot="1" x14ac:dyDescent="0.3">
      <c r="A17" s="10" t="s">
        <v>13</v>
      </c>
      <c r="B17" s="30" t="s">
        <v>138</v>
      </c>
      <c r="D17" s="14" t="s">
        <v>19</v>
      </c>
      <c r="E17" s="30" t="s">
        <v>162</v>
      </c>
      <c r="G17" s="79"/>
      <c r="H17" s="80"/>
    </row>
    <row r="18" spans="1:8" ht="11.25" customHeight="1" thickBot="1" x14ac:dyDescent="0.3">
      <c r="A18" s="4" t="s">
        <v>30</v>
      </c>
      <c r="B18" s="30" t="s">
        <v>77</v>
      </c>
      <c r="D18" s="16" t="s">
        <v>21</v>
      </c>
      <c r="E18" s="36">
        <v>391969</v>
      </c>
      <c r="G18" s="79"/>
      <c r="H18" s="80"/>
    </row>
    <row r="19" spans="1:8" ht="10.9" customHeight="1" thickBot="1" x14ac:dyDescent="0.3">
      <c r="G19" s="79"/>
      <c r="H19" s="80"/>
    </row>
    <row r="20" spans="1:8" ht="12.6" customHeight="1" thickBot="1" x14ac:dyDescent="0.3">
      <c r="A20" s="83" t="s">
        <v>26</v>
      </c>
      <c r="B20" s="84"/>
      <c r="D20" s="85" t="s">
        <v>96</v>
      </c>
      <c r="E20" s="85"/>
      <c r="G20" s="79"/>
      <c r="H20" s="80"/>
    </row>
    <row r="21" spans="1:8" ht="34.5" thickBot="1" x14ac:dyDescent="0.3">
      <c r="A21" s="12" t="s">
        <v>38</v>
      </c>
      <c r="B21" s="36">
        <v>310352.93</v>
      </c>
      <c r="D21" s="17" t="s">
        <v>7</v>
      </c>
      <c r="E21" s="30" t="s">
        <v>157</v>
      </c>
      <c r="G21" s="79"/>
      <c r="H21" s="80"/>
    </row>
    <row r="22" spans="1:8" ht="23.25" customHeight="1" thickBot="1" x14ac:dyDescent="0.3">
      <c r="A22" s="11" t="s">
        <v>35</v>
      </c>
      <c r="B22" s="36">
        <v>308186.15999999997</v>
      </c>
      <c r="D22" s="18" t="s">
        <v>9</v>
      </c>
      <c r="E22" s="30" t="s">
        <v>160</v>
      </c>
      <c r="G22" s="81"/>
      <c r="H22" s="82"/>
    </row>
    <row r="23" spans="1:8" ht="12.6" customHeight="1" thickBot="1" x14ac:dyDescent="0.3">
      <c r="A23" s="11" t="s">
        <v>15</v>
      </c>
      <c r="B23" s="36">
        <v>2166.77</v>
      </c>
      <c r="G23" s="97"/>
      <c r="H23" s="97"/>
    </row>
    <row r="24" spans="1:8" ht="14.45" customHeight="1" thickBot="1" x14ac:dyDescent="0.3">
      <c r="A24" s="11" t="s">
        <v>16</v>
      </c>
      <c r="B24" s="36">
        <v>0</v>
      </c>
      <c r="D24" s="71" t="s">
        <v>45</v>
      </c>
      <c r="E24" s="72"/>
      <c r="G24" s="98" t="s">
        <v>50</v>
      </c>
      <c r="H24" s="99"/>
    </row>
    <row r="25" spans="1:8" ht="14.45" customHeight="1" thickBot="1" x14ac:dyDescent="0.3">
      <c r="A25" s="11" t="s">
        <v>14</v>
      </c>
      <c r="B25" s="36">
        <v>35.909999999999997</v>
      </c>
      <c r="D25" s="19" t="s">
        <v>27</v>
      </c>
      <c r="E25" s="30" t="s">
        <v>162</v>
      </c>
      <c r="G25" s="22" t="s">
        <v>23</v>
      </c>
      <c r="H25" s="30" t="s">
        <v>128</v>
      </c>
    </row>
    <row r="26" spans="1:8" ht="83.25" customHeight="1" thickBot="1" x14ac:dyDescent="0.3">
      <c r="A26" s="11" t="s">
        <v>39</v>
      </c>
      <c r="B26" s="36">
        <v>310352.93</v>
      </c>
      <c r="D26" s="100" t="s">
        <v>28</v>
      </c>
      <c r="E26" s="102" t="s">
        <v>175</v>
      </c>
      <c r="G26" s="23" t="s">
        <v>22</v>
      </c>
      <c r="H26" s="28">
        <v>42675</v>
      </c>
    </row>
    <row r="27" spans="1:8" ht="87" customHeight="1" thickBot="1" x14ac:dyDescent="0.3">
      <c r="A27" s="13" t="s">
        <v>24</v>
      </c>
      <c r="B27" s="28">
        <v>42766</v>
      </c>
      <c r="D27" s="101"/>
      <c r="E27" s="103"/>
      <c r="G27" s="24" t="s">
        <v>49</v>
      </c>
      <c r="H27" s="36">
        <v>129187.5</v>
      </c>
    </row>
  </sheetData>
  <mergeCells count="17">
    <mergeCell ref="G23:H23"/>
    <mergeCell ref="G24:H24"/>
    <mergeCell ref="D20:E20"/>
    <mergeCell ref="D26:D27"/>
    <mergeCell ref="E26:E27"/>
    <mergeCell ref="D24:E24"/>
    <mergeCell ref="A1:H1"/>
    <mergeCell ref="A5:B5"/>
    <mergeCell ref="G5:H5"/>
    <mergeCell ref="G7:H7"/>
    <mergeCell ref="G8:H22"/>
    <mergeCell ref="A20:B20"/>
    <mergeCell ref="D5:E5"/>
    <mergeCell ref="D11:E11"/>
    <mergeCell ref="E7:E8"/>
    <mergeCell ref="D7:D8"/>
    <mergeCell ref="D12:E16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A28" sqref="AA2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>
      <selection activeCell="E39" sqref="E39"/>
    </sheetView>
  </sheetViews>
  <sheetFormatPr defaultColWidth="8.85546875" defaultRowHeight="12.75" x14ac:dyDescent="0.2"/>
  <cols>
    <col min="1" max="1" width="5.5703125" style="56" customWidth="1"/>
    <col min="2" max="2" width="16.85546875" style="57" bestFit="1" customWidth="1"/>
    <col min="3" max="3" width="19.5703125" style="57" customWidth="1"/>
    <col min="4" max="4" width="15.28515625" style="58" customWidth="1"/>
    <col min="5" max="5" width="15.140625" style="58" customWidth="1"/>
    <col min="6" max="6" width="23.28515625" style="37" customWidth="1"/>
    <col min="7" max="16384" width="8.85546875" style="37"/>
  </cols>
  <sheetData>
    <row r="1" spans="1:6" ht="15.75" thickBot="1" x14ac:dyDescent="0.3">
      <c r="A1" s="104" t="s">
        <v>163</v>
      </c>
      <c r="B1" s="105"/>
      <c r="C1" s="105"/>
      <c r="D1" s="105"/>
      <c r="E1" s="105"/>
      <c r="F1" s="106"/>
    </row>
    <row r="2" spans="1:6" s="42" customFormat="1" ht="26.25" thickBot="1" x14ac:dyDescent="0.3">
      <c r="A2" s="38" t="s">
        <v>164</v>
      </c>
      <c r="B2" s="39" t="s">
        <v>165</v>
      </c>
      <c r="C2" s="39" t="s">
        <v>166</v>
      </c>
      <c r="D2" s="40" t="s">
        <v>167</v>
      </c>
      <c r="E2" s="40" t="s">
        <v>168</v>
      </c>
      <c r="F2" s="41" t="s">
        <v>169</v>
      </c>
    </row>
    <row r="3" spans="1:6" s="47" customFormat="1" x14ac:dyDescent="0.2">
      <c r="A3" s="43"/>
      <c r="B3" s="44"/>
      <c r="C3" s="44"/>
      <c r="D3" s="45"/>
      <c r="E3" s="45"/>
      <c r="F3" s="46"/>
    </row>
    <row r="4" spans="1:6" s="47" customFormat="1" x14ac:dyDescent="0.2">
      <c r="A4" s="48"/>
      <c r="B4" s="49"/>
      <c r="C4" s="49"/>
      <c r="D4" s="50"/>
      <c r="E4" s="50"/>
      <c r="F4" s="51"/>
    </row>
    <row r="5" spans="1:6" s="47" customFormat="1" x14ac:dyDescent="0.2">
      <c r="A5" s="48"/>
      <c r="B5" s="49"/>
      <c r="C5" s="49"/>
      <c r="D5" s="50"/>
      <c r="E5" s="50"/>
      <c r="F5" s="51"/>
    </row>
    <row r="6" spans="1:6" s="47" customFormat="1" x14ac:dyDescent="0.2">
      <c r="A6" s="48"/>
      <c r="B6" s="49"/>
      <c r="C6" s="49"/>
      <c r="D6" s="50"/>
      <c r="E6" s="50"/>
      <c r="F6" s="51"/>
    </row>
    <row r="7" spans="1:6" s="47" customFormat="1" x14ac:dyDescent="0.2">
      <c r="A7" s="48"/>
      <c r="B7" s="49"/>
      <c r="C7" s="49"/>
      <c r="D7" s="50"/>
      <c r="E7" s="50"/>
      <c r="F7" s="51"/>
    </row>
    <row r="8" spans="1:6" s="47" customFormat="1" x14ac:dyDescent="0.2">
      <c r="A8" s="48"/>
      <c r="B8" s="49"/>
      <c r="C8" s="49"/>
      <c r="D8" s="50"/>
      <c r="E8" s="50"/>
      <c r="F8" s="51"/>
    </row>
    <row r="9" spans="1:6" s="47" customFormat="1" x14ac:dyDescent="0.2">
      <c r="A9" s="48"/>
      <c r="B9" s="49"/>
      <c r="C9" s="49"/>
      <c r="D9" s="50"/>
      <c r="E9" s="50"/>
      <c r="F9" s="51"/>
    </row>
    <row r="10" spans="1:6" s="47" customFormat="1" x14ac:dyDescent="0.2">
      <c r="A10" s="48"/>
      <c r="B10" s="49"/>
      <c r="C10" s="49"/>
      <c r="D10" s="50"/>
      <c r="E10" s="50"/>
      <c r="F10" s="51"/>
    </row>
    <row r="11" spans="1:6" s="47" customFormat="1" x14ac:dyDescent="0.2">
      <c r="A11" s="48"/>
      <c r="B11" s="49"/>
      <c r="C11" s="49"/>
      <c r="D11" s="50"/>
      <c r="E11" s="50"/>
      <c r="F11" s="51"/>
    </row>
    <row r="12" spans="1:6" s="47" customFormat="1" x14ac:dyDescent="0.2">
      <c r="A12" s="48"/>
      <c r="B12" s="49"/>
      <c r="C12" s="49"/>
      <c r="D12" s="50"/>
      <c r="E12" s="50"/>
      <c r="F12" s="51"/>
    </row>
    <row r="13" spans="1:6" s="47" customFormat="1" x14ac:dyDescent="0.2">
      <c r="A13" s="48"/>
      <c r="B13" s="49"/>
      <c r="C13" s="49"/>
      <c r="D13" s="50"/>
      <c r="E13" s="50"/>
      <c r="F13" s="51"/>
    </row>
    <row r="14" spans="1:6" s="47" customFormat="1" x14ac:dyDescent="0.2">
      <c r="A14" s="48"/>
      <c r="B14" s="49"/>
      <c r="C14" s="49"/>
      <c r="D14" s="50"/>
      <c r="E14" s="50"/>
      <c r="F14" s="51"/>
    </row>
    <row r="15" spans="1:6" s="47" customFormat="1" x14ac:dyDescent="0.2">
      <c r="A15" s="48"/>
      <c r="B15" s="49"/>
      <c r="C15" s="49"/>
      <c r="D15" s="50"/>
      <c r="E15" s="50"/>
      <c r="F15" s="51"/>
    </row>
    <row r="16" spans="1:6" s="47" customFormat="1" x14ac:dyDescent="0.2">
      <c r="A16" s="48"/>
      <c r="B16" s="49"/>
      <c r="C16" s="49"/>
      <c r="D16" s="50"/>
      <c r="E16" s="50"/>
      <c r="F16" s="51"/>
    </row>
    <row r="17" spans="1:6" s="47" customFormat="1" ht="13.5" thickBot="1" x14ac:dyDescent="0.25">
      <c r="A17" s="52"/>
      <c r="B17" s="53"/>
      <c r="C17" s="53"/>
      <c r="D17" s="54"/>
      <c r="E17" s="54"/>
      <c r="F17" s="55"/>
    </row>
  </sheetData>
  <mergeCells count="1">
    <mergeCell ref="A1:F1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Queries"/>
  <dimension ref="A1:B5"/>
  <sheetViews>
    <sheetView workbookViewId="0">
      <selection activeCell="B5" sqref="B5"/>
    </sheetView>
  </sheetViews>
  <sheetFormatPr defaultRowHeight="15" x14ac:dyDescent="0.25"/>
  <cols>
    <col min="1" max="1" width="14.28515625" bestFit="1" customWidth="1"/>
    <col min="2" max="2" width="68.42578125" customWidth="1"/>
  </cols>
  <sheetData>
    <row r="1" spans="1:2" x14ac:dyDescent="0.25">
      <c r="A1" t="s">
        <v>80</v>
      </c>
      <c r="B1" s="32" t="s">
        <v>105</v>
      </c>
    </row>
    <row r="2" spans="1:2" x14ac:dyDescent="0.25">
      <c r="A2" t="s">
        <v>84</v>
      </c>
      <c r="B2" t="s">
        <v>106</v>
      </c>
    </row>
    <row r="3" spans="1:2" x14ac:dyDescent="0.25">
      <c r="A3" t="s">
        <v>97</v>
      </c>
      <c r="B3" t="s">
        <v>107</v>
      </c>
    </row>
    <row r="4" spans="1:2" x14ac:dyDescent="0.25">
      <c r="A4" t="s">
        <v>108</v>
      </c>
      <c r="B4" t="s">
        <v>129</v>
      </c>
    </row>
    <row r="5" spans="1:2" x14ac:dyDescent="0.25">
      <c r="A5" t="s">
        <v>119</v>
      </c>
      <c r="B5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P2"/>
  <sheetViews>
    <sheetView topLeftCell="AN1" workbookViewId="0">
      <selection activeCell="AO2" sqref="AO2"/>
    </sheetView>
  </sheetViews>
  <sheetFormatPr defaultRowHeight="15" x14ac:dyDescent="0.25"/>
  <cols>
    <col min="1" max="1" width="13.7109375" bestFit="1" customWidth="1"/>
    <col min="2" max="2" width="10.5703125" bestFit="1" customWidth="1"/>
    <col min="3" max="3" width="14.28515625" bestFit="1" customWidth="1"/>
    <col min="4" max="4" width="18.42578125" bestFit="1" customWidth="1"/>
    <col min="5" max="5" width="7" bestFit="1" customWidth="1"/>
    <col min="6" max="6" width="17.28515625" bestFit="1" customWidth="1"/>
    <col min="7" max="8" width="14.28515625" bestFit="1" customWidth="1"/>
    <col min="9" max="9" width="4.28515625" bestFit="1" customWidth="1"/>
    <col min="10" max="10" width="6" bestFit="1" customWidth="1"/>
    <col min="11" max="11" width="4.28515625" bestFit="1" customWidth="1"/>
    <col min="12" max="13" width="5.42578125" bestFit="1" customWidth="1"/>
    <col min="14" max="14" width="16.28515625" bestFit="1" customWidth="1"/>
    <col min="15" max="15" width="5.42578125" bestFit="1" customWidth="1"/>
    <col min="16" max="17" width="10" bestFit="1" customWidth="1"/>
    <col min="18" max="18" width="8" bestFit="1" customWidth="1"/>
    <col min="19" max="19" width="5.28515625" bestFit="1" customWidth="1"/>
    <col min="20" max="20" width="6" bestFit="1" customWidth="1"/>
    <col min="21" max="21" width="10" bestFit="1" customWidth="1"/>
    <col min="22" max="22" width="5.28515625" bestFit="1" customWidth="1"/>
    <col min="23" max="23" width="23.140625" bestFit="1" customWidth="1"/>
    <col min="24" max="24" width="11" bestFit="1" customWidth="1"/>
    <col min="25" max="25" width="63.5703125" bestFit="1" customWidth="1"/>
    <col min="26" max="26" width="64.7109375" bestFit="1" customWidth="1"/>
    <col min="27" max="28" width="5.28515625" bestFit="1" customWidth="1"/>
    <col min="29" max="29" width="36.42578125" bestFit="1" customWidth="1"/>
    <col min="30" max="30" width="15.85546875" bestFit="1" customWidth="1"/>
    <col min="31" max="31" width="14.28515625" bestFit="1" customWidth="1"/>
    <col min="32" max="32" width="21.140625" bestFit="1" customWidth="1"/>
    <col min="33" max="33" width="21" bestFit="1" customWidth="1"/>
    <col min="34" max="34" width="15.7109375" bestFit="1" customWidth="1"/>
    <col min="35" max="35" width="14.28515625" bestFit="1" customWidth="1"/>
    <col min="36" max="36" width="19.7109375" bestFit="1" customWidth="1"/>
    <col min="37" max="37" width="23.7109375" bestFit="1" customWidth="1"/>
    <col min="38" max="38" width="30.140625" bestFit="1" customWidth="1"/>
    <col min="39" max="39" width="29.85546875" bestFit="1" customWidth="1"/>
    <col min="40" max="40" width="25.140625" bestFit="1" customWidth="1"/>
    <col min="41" max="41" width="11.7109375" bestFit="1" customWidth="1"/>
    <col min="42" max="42" width="12.5703125" bestFit="1" customWidth="1"/>
    <col min="43" max="43" width="5.28515625" bestFit="1" customWidth="1"/>
    <col min="44" max="44" width="36.42578125" bestFit="1" customWidth="1"/>
    <col min="45" max="45" width="10" bestFit="1" customWidth="1"/>
    <col min="46" max="46" width="14.28515625" bestFit="1" customWidth="1"/>
    <col min="47" max="49" width="10" bestFit="1" customWidth="1"/>
    <col min="50" max="51" width="14.28515625" bestFit="1" customWidth="1"/>
    <col min="52" max="55" width="5.28515625" customWidth="1"/>
    <col min="56" max="56" width="36.42578125" bestFit="1" customWidth="1"/>
    <col min="57" max="57" width="15.85546875" bestFit="1" customWidth="1"/>
    <col min="58" max="58" width="14.28515625" bestFit="1" customWidth="1"/>
    <col min="59" max="59" width="21.140625" bestFit="1" customWidth="1"/>
    <col min="60" max="60" width="21" bestFit="1" customWidth="1"/>
    <col min="61" max="61" width="15.7109375" bestFit="1" customWidth="1"/>
    <col min="62" max="62" width="14.28515625" bestFit="1" customWidth="1"/>
    <col min="63" max="63" width="19.7109375" bestFit="1" customWidth="1"/>
    <col min="64" max="64" width="23.7109375" bestFit="1" customWidth="1"/>
    <col min="65" max="65" width="30.140625" bestFit="1" customWidth="1"/>
    <col min="66" max="66" width="29.85546875" bestFit="1" customWidth="1"/>
    <col min="67" max="67" width="25.140625" bestFit="1" customWidth="1"/>
    <col min="68" max="74" width="5.28515625" bestFit="1" customWidth="1"/>
    <col min="75" max="75" width="10.5703125" bestFit="1" customWidth="1"/>
    <col min="76" max="76" width="18.42578125" bestFit="1" customWidth="1"/>
    <col min="77" max="77" width="7" bestFit="1" customWidth="1"/>
    <col min="78" max="78" width="17.28515625" bestFit="1" customWidth="1"/>
    <col min="79" max="80" width="14.28515625" bestFit="1" customWidth="1"/>
    <col min="81" max="82" width="4.28515625" bestFit="1" customWidth="1"/>
    <col min="83" max="83" width="6" bestFit="1" customWidth="1"/>
    <col min="84" max="84" width="11.28515625" bestFit="1" customWidth="1"/>
    <col min="85" max="85" width="16.28515625" bestFit="1" customWidth="1"/>
    <col min="86" max="86" width="5.28515625" bestFit="1" customWidth="1"/>
    <col min="87" max="87" width="5.42578125" customWidth="1"/>
    <col min="88" max="88" width="8" bestFit="1" customWidth="1"/>
    <col min="89" max="89" width="7" bestFit="1" customWidth="1"/>
    <col min="90" max="90" width="6" bestFit="1" customWidth="1"/>
    <col min="91" max="91" width="7" bestFit="1" customWidth="1"/>
    <col min="92" max="92" width="5.28515625" customWidth="1"/>
    <col min="93" max="93" width="8" bestFit="1" customWidth="1"/>
    <col min="94" max="94" width="5.28515625" bestFit="1" customWidth="1"/>
    <col min="95" max="95" width="33" bestFit="1" customWidth="1"/>
    <col min="96" max="96" width="11" bestFit="1" customWidth="1"/>
    <col min="97" max="97" width="81.140625" bestFit="1" customWidth="1"/>
    <col min="98" max="98" width="74.42578125" bestFit="1" customWidth="1"/>
    <col min="99" max="100" width="5.28515625" bestFit="1" customWidth="1"/>
    <col min="101" max="101" width="14.5703125" bestFit="1" customWidth="1"/>
    <col min="102" max="102" width="30" bestFit="1" customWidth="1"/>
    <col min="103" max="103" width="18.140625" bestFit="1" customWidth="1"/>
    <col min="104" max="104" width="22" bestFit="1" customWidth="1"/>
    <col min="105" max="105" width="11" bestFit="1" customWidth="1"/>
    <col min="106" max="106" width="20.7109375" bestFit="1" customWidth="1"/>
    <col min="107" max="107" width="22" bestFit="1" customWidth="1"/>
    <col min="108" max="108" width="26.85546875" bestFit="1" customWidth="1"/>
    <col min="109" max="109" width="10" bestFit="1" customWidth="1"/>
  </cols>
  <sheetData>
    <row r="1" spans="1:42" x14ac:dyDescent="0.25">
      <c r="A1" t="s">
        <v>52</v>
      </c>
      <c r="B1" t="s">
        <v>53</v>
      </c>
      <c r="C1" t="s">
        <v>51</v>
      </c>
      <c r="D1" t="s">
        <v>54</v>
      </c>
      <c r="E1" t="s">
        <v>55</v>
      </c>
      <c r="F1" t="s">
        <v>56</v>
      </c>
      <c r="G1" t="s">
        <v>57</v>
      </c>
      <c r="H1" t="s">
        <v>58</v>
      </c>
      <c r="I1" t="s">
        <v>59</v>
      </c>
      <c r="J1" t="s">
        <v>60</v>
      </c>
      <c r="K1" t="s">
        <v>61</v>
      </c>
      <c r="L1" t="s">
        <v>62</v>
      </c>
      <c r="M1" t="s">
        <v>63</v>
      </c>
      <c r="N1" t="s">
        <v>64</v>
      </c>
      <c r="O1" t="s">
        <v>65</v>
      </c>
      <c r="P1" t="s">
        <v>66</v>
      </c>
      <c r="Q1" t="s">
        <v>67</v>
      </c>
      <c r="R1" t="s">
        <v>68</v>
      </c>
      <c r="S1" t="s">
        <v>69</v>
      </c>
      <c r="T1" t="s">
        <v>70</v>
      </c>
      <c r="U1" t="s">
        <v>71</v>
      </c>
      <c r="V1" t="s">
        <v>72</v>
      </c>
      <c r="W1" t="s">
        <v>73</v>
      </c>
      <c r="X1" t="s">
        <v>74</v>
      </c>
      <c r="Y1" t="s">
        <v>75</v>
      </c>
      <c r="Z1" t="s">
        <v>76</v>
      </c>
      <c r="AA1" t="s">
        <v>81</v>
      </c>
      <c r="AB1" t="s">
        <v>78</v>
      </c>
      <c r="AC1" t="s">
        <v>121</v>
      </c>
      <c r="AD1" t="s">
        <v>122</v>
      </c>
      <c r="AE1" t="s">
        <v>123</v>
      </c>
      <c r="AF1" t="s">
        <v>124</v>
      </c>
      <c r="AG1" t="s">
        <v>125</v>
      </c>
      <c r="AH1" t="s">
        <v>126</v>
      </c>
      <c r="AI1" t="s">
        <v>127</v>
      </c>
      <c r="AJ1" t="s">
        <v>130</v>
      </c>
      <c r="AK1" t="s">
        <v>131</v>
      </c>
      <c r="AL1" t="s">
        <v>132</v>
      </c>
      <c r="AM1" t="s">
        <v>133</v>
      </c>
      <c r="AN1" t="s">
        <v>134</v>
      </c>
      <c r="AO1" t="s">
        <v>135</v>
      </c>
      <c r="AP1" t="s">
        <v>136</v>
      </c>
    </row>
    <row r="2" spans="1:42" x14ac:dyDescent="0.25">
      <c r="A2">
        <v>3225744</v>
      </c>
      <c r="B2">
        <v>8856676</v>
      </c>
      <c r="C2" s="31">
        <v>42767</v>
      </c>
      <c r="D2" t="s">
        <v>82</v>
      </c>
      <c r="E2" t="s">
        <v>83</v>
      </c>
      <c r="F2" t="s">
        <v>141</v>
      </c>
      <c r="G2" s="31">
        <v>39729</v>
      </c>
      <c r="H2" s="31">
        <v>43380</v>
      </c>
      <c r="I2">
        <v>840</v>
      </c>
      <c r="J2">
        <v>52000</v>
      </c>
      <c r="K2">
        <v>20</v>
      </c>
      <c r="L2" t="s">
        <v>77</v>
      </c>
      <c r="M2" t="s">
        <v>77</v>
      </c>
      <c r="N2" t="s">
        <v>138</v>
      </c>
      <c r="O2" t="s">
        <v>77</v>
      </c>
      <c r="P2">
        <v>310352.93</v>
      </c>
      <c r="Q2">
        <v>308186.15999999997</v>
      </c>
      <c r="R2">
        <v>2166.77</v>
      </c>
      <c r="S2">
        <v>0</v>
      </c>
      <c r="T2">
        <v>35.909999999999997</v>
      </c>
      <c r="U2">
        <v>310352.93</v>
      </c>
      <c r="V2">
        <v>0</v>
      </c>
      <c r="W2" t="s">
        <v>144</v>
      </c>
      <c r="X2" t="s">
        <v>145</v>
      </c>
      <c r="Y2" t="s">
        <v>146</v>
      </c>
      <c r="Z2" t="s">
        <v>147</v>
      </c>
      <c r="AA2" t="s">
        <v>94</v>
      </c>
      <c r="AB2" t="s">
        <v>94</v>
      </c>
      <c r="AC2" t="s">
        <v>128</v>
      </c>
      <c r="AD2">
        <v>129187.5</v>
      </c>
      <c r="AE2" s="31">
        <v>42675</v>
      </c>
      <c r="AF2">
        <v>334809.26</v>
      </c>
      <c r="AG2">
        <v>334809.26</v>
      </c>
      <c r="AH2">
        <v>129187.5</v>
      </c>
      <c r="AI2" s="31">
        <v>42675</v>
      </c>
      <c r="AJ2" s="31">
        <v>42766</v>
      </c>
      <c r="AK2">
        <v>8150</v>
      </c>
      <c r="AL2">
        <v>8150</v>
      </c>
      <c r="AM2">
        <v>86392.66</v>
      </c>
      <c r="AN2">
        <v>405211.29</v>
      </c>
      <c r="AO2">
        <v>0</v>
      </c>
      <c r="AP2" t="s">
        <v>91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N2"/>
  <sheetViews>
    <sheetView workbookViewId="0">
      <selection activeCell="K2" sqref="K2"/>
    </sheetView>
  </sheetViews>
  <sheetFormatPr defaultRowHeight="15" x14ac:dyDescent="0.25"/>
  <cols>
    <col min="1" max="1" width="10.5703125" bestFit="1" customWidth="1"/>
    <col min="2" max="2" width="13.7109375" bestFit="1" customWidth="1"/>
    <col min="3" max="3" width="5.28515625" bestFit="1" customWidth="1"/>
    <col min="4" max="4" width="8" bestFit="1" customWidth="1"/>
    <col min="5" max="5" width="49.85546875" bestFit="1" customWidth="1"/>
    <col min="6" max="6" width="81.140625" bestFit="1" customWidth="1"/>
    <col min="7" max="8" width="14.28515625" bestFit="1" customWidth="1"/>
    <col min="9" max="9" width="7" bestFit="1" customWidth="1"/>
    <col min="10" max="10" width="16" bestFit="1" customWidth="1"/>
    <col min="11" max="11" width="19.140625" bestFit="1" customWidth="1"/>
    <col min="12" max="12" width="14.28515625" bestFit="1" customWidth="1"/>
    <col min="13" max="13" width="17.28515625" bestFit="1" customWidth="1"/>
    <col min="14" max="14" width="25.5703125" bestFit="1" customWidth="1"/>
    <col min="15" max="15" width="14.28515625" bestFit="1" customWidth="1"/>
    <col min="16" max="16" width="18.42578125" bestFit="1" customWidth="1"/>
    <col min="17" max="17" width="7" bestFit="1" customWidth="1"/>
    <col min="18" max="18" width="17.28515625" bestFit="1" customWidth="1"/>
    <col min="19" max="20" width="14.28515625" bestFit="1" customWidth="1"/>
    <col min="21" max="22" width="4.28515625" bestFit="1" customWidth="1"/>
    <col min="23" max="23" width="6" bestFit="1" customWidth="1"/>
    <col min="24" max="24" width="11.28515625" bestFit="1" customWidth="1"/>
    <col min="25" max="25" width="16.28515625" bestFit="1" customWidth="1"/>
    <col min="26" max="26" width="5.28515625" bestFit="1" customWidth="1"/>
    <col min="27" max="27" width="5.42578125" bestFit="1" customWidth="1"/>
    <col min="28" max="28" width="8" bestFit="1" customWidth="1"/>
    <col min="29" max="29" width="7" bestFit="1" customWidth="1"/>
    <col min="30" max="30" width="6" bestFit="1" customWidth="1"/>
    <col min="31" max="31" width="7" bestFit="1" customWidth="1"/>
    <col min="32" max="32" width="5.28515625" bestFit="1" customWidth="1"/>
    <col min="33" max="33" width="8" bestFit="1" customWidth="1"/>
    <col min="34" max="34" width="5.28515625" bestFit="1" customWidth="1"/>
    <col min="35" max="35" width="33" bestFit="1" customWidth="1"/>
    <col min="36" max="36" width="11" bestFit="1" customWidth="1"/>
    <col min="37" max="37" width="81.140625" bestFit="1" customWidth="1"/>
    <col min="38" max="38" width="74.42578125" bestFit="1" customWidth="1"/>
    <col min="39" max="47" width="5.28515625" bestFit="1" customWidth="1"/>
  </cols>
  <sheetData>
    <row r="1" spans="1:14" x14ac:dyDescent="0.25">
      <c r="A1" t="s">
        <v>53</v>
      </c>
      <c r="B1" t="s">
        <v>52</v>
      </c>
      <c r="C1" t="s">
        <v>79</v>
      </c>
      <c r="D1" t="s">
        <v>85</v>
      </c>
      <c r="E1" t="s">
        <v>86</v>
      </c>
      <c r="F1" t="s">
        <v>87</v>
      </c>
      <c r="G1" t="s">
        <v>88</v>
      </c>
      <c r="H1" t="s">
        <v>89</v>
      </c>
      <c r="I1" t="s">
        <v>90</v>
      </c>
      <c r="J1" t="s">
        <v>92</v>
      </c>
      <c r="K1" t="s">
        <v>93</v>
      </c>
      <c r="L1" t="s">
        <v>51</v>
      </c>
      <c r="M1" t="s">
        <v>109</v>
      </c>
      <c r="N1" t="s">
        <v>118</v>
      </c>
    </row>
    <row r="2" spans="1:14" x14ac:dyDescent="0.25">
      <c r="A2">
        <v>8856676</v>
      </c>
      <c r="B2">
        <v>3225744</v>
      </c>
      <c r="C2" t="s">
        <v>91</v>
      </c>
      <c r="D2">
        <v>1768004</v>
      </c>
      <c r="E2" t="s">
        <v>137</v>
      </c>
      <c r="F2" t="s">
        <v>142</v>
      </c>
      <c r="G2" s="31">
        <v>42304</v>
      </c>
      <c r="H2" s="31">
        <v>42405</v>
      </c>
      <c r="I2">
        <v>691334</v>
      </c>
      <c r="J2">
        <v>5146279</v>
      </c>
      <c r="K2">
        <v>1768004</v>
      </c>
      <c r="L2" s="31">
        <v>42767</v>
      </c>
      <c r="M2" s="31" t="s">
        <v>141</v>
      </c>
      <c r="N2" s="31" t="s">
        <v>143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"/>
  <sheetViews>
    <sheetView topLeftCell="H1" workbookViewId="0"/>
  </sheetViews>
  <sheetFormatPr defaultRowHeight="15" x14ac:dyDescent="0.25"/>
  <cols>
    <col min="1" max="1" width="10.5703125" bestFit="1" customWidth="1"/>
    <col min="2" max="2" width="13.7109375" bestFit="1" customWidth="1"/>
    <col min="3" max="3" width="16" bestFit="1" customWidth="1"/>
    <col min="4" max="4" width="19.140625" bestFit="1" customWidth="1"/>
    <col min="5" max="5" width="8" bestFit="1" customWidth="1"/>
    <col min="6" max="6" width="5.28515625" bestFit="1" customWidth="1"/>
    <col min="7" max="7" width="28.28515625" bestFit="1" customWidth="1"/>
    <col min="8" max="8" width="12.140625" bestFit="1" customWidth="1"/>
    <col min="9" max="9" width="11" bestFit="1" customWidth="1"/>
    <col min="10" max="11" width="66" bestFit="1" customWidth="1"/>
    <col min="12" max="13" width="5.28515625" bestFit="1" customWidth="1"/>
    <col min="14" max="14" width="14.28515625" bestFit="1" customWidth="1"/>
    <col min="15" max="15" width="25.5703125" bestFit="1" customWidth="1"/>
  </cols>
  <sheetData>
    <row r="1" spans="1:15" x14ac:dyDescent="0.25">
      <c r="A1" t="s">
        <v>53</v>
      </c>
      <c r="B1" t="s">
        <v>52</v>
      </c>
      <c r="C1" t="s">
        <v>92</v>
      </c>
      <c r="D1" t="s">
        <v>93</v>
      </c>
      <c r="E1" t="s">
        <v>85</v>
      </c>
      <c r="F1" t="s">
        <v>87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  <c r="L1" t="s">
        <v>103</v>
      </c>
      <c r="M1" t="s">
        <v>104</v>
      </c>
      <c r="N1" t="s">
        <v>51</v>
      </c>
      <c r="O1" t="s">
        <v>118</v>
      </c>
    </row>
    <row r="2" spans="1:15" x14ac:dyDescent="0.25">
      <c r="A2">
        <v>8856676</v>
      </c>
      <c r="B2">
        <v>3225744</v>
      </c>
      <c r="C2">
        <v>8869100</v>
      </c>
      <c r="D2">
        <v>3229375</v>
      </c>
      <c r="E2">
        <v>3229375</v>
      </c>
      <c r="G2" t="s">
        <v>139</v>
      </c>
      <c r="H2" t="s">
        <v>148</v>
      </c>
      <c r="I2" t="s">
        <v>149</v>
      </c>
      <c r="J2" t="s">
        <v>150</v>
      </c>
      <c r="K2" t="s">
        <v>150</v>
      </c>
      <c r="N2" s="31">
        <v>42767</v>
      </c>
      <c r="O2" s="31" t="s">
        <v>151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O2"/>
  <sheetViews>
    <sheetView workbookViewId="0">
      <selection activeCell="A2" sqref="A2"/>
    </sheetView>
  </sheetViews>
  <sheetFormatPr defaultRowHeight="15" x14ac:dyDescent="0.25"/>
  <cols>
    <col min="1" max="1" width="37.7109375" bestFit="1" customWidth="1"/>
    <col min="2" max="2" width="17" bestFit="1" customWidth="1"/>
    <col min="3" max="3" width="13.7109375" bestFit="1" customWidth="1"/>
    <col min="4" max="4" width="35.7109375" bestFit="1" customWidth="1"/>
    <col min="5" max="5" width="17" bestFit="1" customWidth="1"/>
    <col min="6" max="6" width="19.140625" bestFit="1" customWidth="1"/>
    <col min="7" max="7" width="27.42578125" bestFit="1" customWidth="1"/>
    <col min="8" max="14" width="26.5703125" bestFit="1" customWidth="1"/>
    <col min="15" max="15" width="15.7109375" bestFit="1" customWidth="1"/>
  </cols>
  <sheetData>
    <row r="1" spans="1:15" x14ac:dyDescent="0.25">
      <c r="A1" t="s">
        <v>51</v>
      </c>
      <c r="B1" t="s">
        <v>53</v>
      </c>
      <c r="C1" t="s">
        <v>52</v>
      </c>
      <c r="D1" t="s">
        <v>109</v>
      </c>
      <c r="E1" t="s">
        <v>92</v>
      </c>
      <c r="F1" t="s">
        <v>93</v>
      </c>
      <c r="G1" t="s">
        <v>110</v>
      </c>
      <c r="H1" t="s">
        <v>111</v>
      </c>
      <c r="I1" t="s">
        <v>112</v>
      </c>
      <c r="J1" t="s">
        <v>113</v>
      </c>
      <c r="K1" t="s">
        <v>114</v>
      </c>
      <c r="L1" t="s">
        <v>115</v>
      </c>
      <c r="M1" t="s">
        <v>116</v>
      </c>
      <c r="N1" t="s">
        <v>117</v>
      </c>
      <c r="O1" t="s">
        <v>118</v>
      </c>
    </row>
    <row r="2" spans="1:15" x14ac:dyDescent="0.25">
      <c r="A2" s="31" t="s">
        <v>140</v>
      </c>
      <c r="B2" t="s">
        <v>152</v>
      </c>
      <c r="C2">
        <v>3225744</v>
      </c>
      <c r="D2" t="s">
        <v>153</v>
      </c>
      <c r="E2" t="s">
        <v>154</v>
      </c>
      <c r="F2" t="s">
        <v>155</v>
      </c>
      <c r="G2" s="31" t="s">
        <v>156</v>
      </c>
      <c r="H2" t="s">
        <v>156</v>
      </c>
      <c r="I2" t="s">
        <v>156</v>
      </c>
      <c r="J2" t="s">
        <v>156</v>
      </c>
      <c r="K2" t="s">
        <v>156</v>
      </c>
      <c r="L2" t="s">
        <v>156</v>
      </c>
      <c r="M2" t="s">
        <v>156</v>
      </c>
      <c r="N2" t="s">
        <v>156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ВПА_Застава_СТ</vt:lpstr>
      <vt:lpstr>ППА</vt:lpstr>
      <vt:lpstr>Фото</vt:lpstr>
      <vt:lpstr>Журнал торгів</vt:lpstr>
      <vt:lpstr>queries</vt:lpstr>
      <vt:lpstr>deal</vt:lpstr>
      <vt:lpstr>colls</vt:lpstr>
      <vt:lpstr>guar</vt:lpstr>
      <vt:lpstr>legalwork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Погребняк Роман Олександрович</cp:lastModifiedBy>
  <cp:lastPrinted>2016-07-06T05:59:05Z</cp:lastPrinted>
  <dcterms:created xsi:type="dcterms:W3CDTF">2016-03-29T15:58:35Z</dcterms:created>
  <dcterms:modified xsi:type="dcterms:W3CDTF">2017-03-23T10:46:08Z</dcterms:modified>
</cp:coreProperties>
</file>